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Fasáda_rekap." sheetId="9" r:id="rId1"/>
    <sheet name="Fasáda - boční str." sheetId="2" r:id="rId2"/>
    <sheet name="Fasáda_průčelí ulice" sheetId="8" r:id="rId3"/>
    <sheet name="Fasáda_dvůr" sheetId="7" r:id="rId4"/>
    <sheet name="Zahradní zeď" sheetId="6" r:id="rId5"/>
  </sheets>
  <calcPr calcId="125725"/>
</workbook>
</file>

<file path=xl/calcChain.xml><?xml version="1.0" encoding="utf-8"?>
<calcChain xmlns="http://schemas.openxmlformats.org/spreadsheetml/2006/main">
  <c r="G29" i="6"/>
  <c r="G20"/>
  <c r="G15"/>
  <c r="G12"/>
  <c r="G35" i="7"/>
  <c r="G31"/>
  <c r="G28"/>
  <c r="G17"/>
  <c r="G12"/>
  <c r="G31" i="8"/>
  <c r="G20"/>
  <c r="G12"/>
  <c r="G27" i="2"/>
  <c r="G17"/>
  <c r="G12"/>
  <c r="H11" i="7"/>
  <c r="E29"/>
  <c r="H12"/>
  <c r="G16"/>
  <c r="E28" i="2"/>
  <c r="H12"/>
  <c r="G16"/>
  <c r="G20"/>
  <c r="G19"/>
  <c r="G18"/>
  <c r="G22" i="6"/>
  <c r="G23"/>
  <c r="G24"/>
  <c r="G25"/>
  <c r="G26"/>
  <c r="G27"/>
  <c r="G28"/>
  <c r="G21"/>
  <c r="G17"/>
  <c r="G18"/>
  <c r="G19"/>
  <c r="G16"/>
  <c r="G14"/>
  <c r="G13"/>
  <c r="G30"/>
  <c r="G37" i="7"/>
  <c r="G36"/>
  <c r="G33"/>
  <c r="G34"/>
  <c r="G32"/>
  <c r="G29"/>
  <c r="G19"/>
  <c r="G20"/>
  <c r="G21"/>
  <c r="G22"/>
  <c r="G23"/>
  <c r="G24"/>
  <c r="G25"/>
  <c r="G26"/>
  <c r="G27"/>
  <c r="G18"/>
  <c r="G14"/>
  <c r="G15"/>
  <c r="G13"/>
  <c r="G14" i="8"/>
  <c r="G15"/>
  <c r="G16"/>
  <c r="G17"/>
  <c r="G18"/>
  <c r="G19"/>
  <c r="G13"/>
  <c r="G22"/>
  <c r="G23"/>
  <c r="G24"/>
  <c r="G25"/>
  <c r="G26"/>
  <c r="G27"/>
  <c r="G28"/>
  <c r="G29"/>
  <c r="G30"/>
  <c r="G21"/>
  <c r="G32"/>
  <c r="G28" i="2"/>
  <c r="G22"/>
  <c r="G23"/>
  <c r="G24"/>
  <c r="G25"/>
  <c r="G26"/>
  <c r="G21"/>
  <c r="G14"/>
  <c r="G15"/>
  <c r="G13"/>
  <c r="G11" i="6" l="1"/>
  <c r="G31" s="1"/>
  <c r="C14" i="9" s="1"/>
  <c r="G30" i="7"/>
  <c r="G11"/>
  <c r="G11" i="2"/>
  <c r="G29" s="1"/>
  <c r="C11" i="9" s="1"/>
  <c r="G11" i="8"/>
  <c r="G33" s="1"/>
  <c r="C12" i="9" s="1"/>
  <c r="G38" i="7" l="1"/>
  <c r="C13" i="9" s="1"/>
  <c r="C15" s="1"/>
  <c r="C17" l="1"/>
  <c r="C19" s="1"/>
</calcChain>
</file>

<file path=xl/sharedStrings.xml><?xml version="1.0" encoding="utf-8"?>
<sst xmlns="http://schemas.openxmlformats.org/spreadsheetml/2006/main" count="363" uniqueCount="146">
  <si>
    <t>POLOŽKOVÝ ROZPOČET</t>
  </si>
  <si>
    <t>P.Č.</t>
  </si>
  <si>
    <t>KCN</t>
  </si>
  <si>
    <t>Kód položky</t>
  </si>
  <si>
    <t>MJ</t>
  </si>
  <si>
    <t>Množství celkem</t>
  </si>
  <si>
    <t>Cena jednotková</t>
  </si>
  <si>
    <t>Cena celkem bez DPH</t>
  </si>
  <si>
    <t>m</t>
  </si>
  <si>
    <t>AKCE: "Centrum studií a prezentace krajkářského řemesla a umění krajky</t>
  </si>
  <si>
    <t>v Čechách"</t>
  </si>
  <si>
    <t>Celková cena bez DPH</t>
  </si>
  <si>
    <t>DPH 20%</t>
  </si>
  <si>
    <t>Cena celkem včetně DPH</t>
  </si>
  <si>
    <t>m2</t>
  </si>
  <si>
    <t xml:space="preserve">ROZPOČET  </t>
  </si>
  <si>
    <t>Stavba:   Muzeum krajky-Oprava fasády ve dvoře</t>
  </si>
  <si>
    <t>Objekt:   Boční strana</t>
  </si>
  <si>
    <t xml:space="preserve">JKSO:   </t>
  </si>
  <si>
    <t xml:space="preserve">EČO:   </t>
  </si>
  <si>
    <t xml:space="preserve">Objednatel:   </t>
  </si>
  <si>
    <t xml:space="preserve">Zpracoval:   </t>
  </si>
  <si>
    <t xml:space="preserve">Zhotovitel:   </t>
  </si>
  <si>
    <t xml:space="preserve">Datum:   </t>
  </si>
  <si>
    <t>Popis</t>
  </si>
  <si>
    <t>Cena celkem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</si>
  <si>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</si>
  <si>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</si>
  <si>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</si>
  <si>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</si>
  <si>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</si>
  <si>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</si>
  <si>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</si>
  <si>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</si>
  <si>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</si>
  <si>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</si>
  <si>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</si>
  <si>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Úpravy povrchů, podlahy a osazování výplní   </t>
  </si>
  <si>
    <t>622131101</t>
  </si>
  <si>
    <t xml:space="preserve">Cementový postřik vnějších stěn nanášený celoplošně ručně   </t>
  </si>
  <si>
    <t>622322121</t>
  </si>
  <si>
    <t xml:space="preserve">Vápenocementová lehčená omítka hladká jednovrstvá vnějších stěn nanášená ručně   </t>
  </si>
  <si>
    <t>622521001</t>
  </si>
  <si>
    <t xml:space="preserve">Tenkovrstvá silikátová zrnitá omítka tl. 1,0 mm včetně penetrace vnějších stěn   </t>
  </si>
  <si>
    <t>9</t>
  </si>
  <si>
    <t xml:space="preserve">Ostatní konstrukce a práce-bourání   </t>
  </si>
  <si>
    <t>978015381</t>
  </si>
  <si>
    <t xml:space="preserve">Otlučení vnějších omítek MV nebo MVC  průčelí v rozsahu do 80 %   </t>
  </si>
  <si>
    <t>978023411</t>
  </si>
  <si>
    <t xml:space="preserve">Vysekání a vyčištění spár zdiva cihelného mimo komínového   </t>
  </si>
  <si>
    <t>997013211</t>
  </si>
  <si>
    <t xml:space="preserve">Vnitrostaveništní doprava suti a vybouraných hmot pro budovy v do 6 m ručně   </t>
  </si>
  <si>
    <t>t</t>
  </si>
  <si>
    <t>997013501</t>
  </si>
  <si>
    <t xml:space="preserve">Odvoz suti na skládku a vybouraných hmot nebo meziskládku do 1 km se složením   </t>
  </si>
  <si>
    <t>997013509</t>
  </si>
  <si>
    <t xml:space="preserve">Příplatek k odvozu suti a vybouraných hmot na skládku ZKD 1 km přes 1 km-10km   </t>
  </si>
  <si>
    <t>997013801</t>
  </si>
  <si>
    <t xml:space="preserve">Poplatek za uložení stavebního betonového odpadu na skládce (skládkovné)   </t>
  </si>
  <si>
    <t>99</t>
  </si>
  <si>
    <t xml:space="preserve">Přesun hmot   </t>
  </si>
  <si>
    <t>998017001</t>
  </si>
  <si>
    <t xml:space="preserve">Přesun hmot s omezením mechanizace pro budovy v do 6 m   </t>
  </si>
  <si>
    <t xml:space="preserve">Celkem   </t>
  </si>
  <si>
    <t>Centrum krajky Vamberk - Fasáda</t>
  </si>
  <si>
    <t xml:space="preserve">Datum : </t>
  </si>
  <si>
    <t xml:space="preserve">Boční strana </t>
  </si>
  <si>
    <t>Hlavní uličí průčelí</t>
  </si>
  <si>
    <t>Upozornění pro uchazeče</t>
  </si>
  <si>
    <t xml:space="preserve">Ceny uvedené v rekapitulaci musí navazovat na jednotlivé oddíly EPS a EZS - v případě rozdílů má přednost údaj v rekapitulaci. V případě chybného použití vzorců (násobení, součty apod.), má přednost celková rekapitulace - tj. položky, které nebudou v jednotlivých oddílech nasčítány do celkové rekapitulace dodá uchazeč jako by byly s 0,- cenou. </t>
  </si>
  <si>
    <t>umístění zařízení - číslování místností viz. PD - Zabezpečovací technika</t>
  </si>
  <si>
    <t>Objekt:   Hlavní uliční průčelí</t>
  </si>
  <si>
    <t>Zpracoval:   Ing.Vlastimil Hartman</t>
  </si>
  <si>
    <t>Datum:   26.7.2012</t>
  </si>
  <si>
    <t>621131101</t>
  </si>
  <si>
    <t xml:space="preserve">Cementový postřik vnějších podhledů nanášený celoplošně ručně   </t>
  </si>
  <si>
    <t>621131121</t>
  </si>
  <si>
    <t xml:space="preserve">Penetrace akrylát-silikon vnějších podhledů nanášená ručně   </t>
  </si>
  <si>
    <t>621332111</t>
  </si>
  <si>
    <t xml:space="preserve">Škrábaná omítka (břízolitová) vnějších podhledů nanášená ručně na omítnutý podklad   </t>
  </si>
  <si>
    <t>621611132</t>
  </si>
  <si>
    <t xml:space="preserve">Nátěr silikátový dvojnásobný vnějších omítaných podhledů včetně penetrace provedený ručně   </t>
  </si>
  <si>
    <t>622131121</t>
  </si>
  <si>
    <t xml:space="preserve">Penetrace vnějších stěn nanášená ručně   </t>
  </si>
  <si>
    <t>622611132</t>
  </si>
  <si>
    <t xml:space="preserve">Nátěr silikátový dvojnásobný vnějších omítaných stěn včetně penetrace provedený ručně   </t>
  </si>
  <si>
    <t>941111132</t>
  </si>
  <si>
    <t xml:space="preserve">Montáž lešení řadového trubkového lehkého s podlahami zatížení do 200 kg/m2 š do 1,5 m v do 25 m   </t>
  </si>
  <si>
    <t>941111232</t>
  </si>
  <si>
    <t xml:space="preserve">Příplatek k lešení řadovému trubkovému lehkému s podlahami š 1,5 m v 25 m za první a ZKD den použití-30 dnů   </t>
  </si>
  <si>
    <t>941111832</t>
  </si>
  <si>
    <t xml:space="preserve">Demontáž lešení řadového trubkového lehkého s podlahami zatížení do 200 kg/m2 š do 1,5 m v do 25 m   </t>
  </si>
  <si>
    <t>978015341</t>
  </si>
  <si>
    <t xml:space="preserve">Otlučení vnějších omítek MV nebo MVC  průčelí v rozsahu do 30 %   </t>
  </si>
  <si>
    <t>978036191</t>
  </si>
  <si>
    <t xml:space="preserve">Otlučení vnějších omítek břízolitových o rozsahu do 100 %   </t>
  </si>
  <si>
    <t xml:space="preserve">Poplatek za uložení stavebního odpadu na skládce (skládkovné)   </t>
  </si>
  <si>
    <t>Objekt:   Strana do dvora</t>
  </si>
  <si>
    <t>622321121</t>
  </si>
  <si>
    <t xml:space="preserve">Vápenocementová omítka hladká jednovrstvá vnějších stěn nanášená ručně   </t>
  </si>
  <si>
    <t>622521011</t>
  </si>
  <si>
    <t xml:space="preserve">Tenkovrstvá silikátová zrnitá omítka tl. 1,5 mm včetně penetrace vnějších stěn   </t>
  </si>
  <si>
    <t>632450121</t>
  </si>
  <si>
    <t xml:space="preserve">Vyrovnávací cementový potěr tl do 20 mm ze suchých směsí provedený v pásu   </t>
  </si>
  <si>
    <t>976071112</t>
  </si>
  <si>
    <t xml:space="preserve">Vybourání kovových konzol z fasády   </t>
  </si>
  <si>
    <t>kus</t>
  </si>
  <si>
    <t>PSV</t>
  </si>
  <si>
    <t xml:space="preserve">Práce a dodávky PSV   </t>
  </si>
  <si>
    <t>764</t>
  </si>
  <si>
    <t xml:space="preserve">Konstrukce klempířské   </t>
  </si>
  <si>
    <t>764521530</t>
  </si>
  <si>
    <t xml:space="preserve">Oplechování TiZn říms rš 200 mm   </t>
  </si>
  <si>
    <t>764521560</t>
  </si>
  <si>
    <t xml:space="preserve">Oplechování TiZn říms rš 400 mm   </t>
  </si>
  <si>
    <t>998764203</t>
  </si>
  <si>
    <t xml:space="preserve">Přesun hmot procentní pro konstrukce klempířské v objektech v do 24 m   </t>
  </si>
  <si>
    <t>%</t>
  </si>
  <si>
    <t>767</t>
  </si>
  <si>
    <t xml:space="preserve">Konstrukce zámečnické   </t>
  </si>
  <si>
    <t>767995118</t>
  </si>
  <si>
    <t xml:space="preserve">Demontáž, úprava a opětovná montáž mříží oken a dveří včetně jejjich nátěru   </t>
  </si>
  <si>
    <t>soub</t>
  </si>
  <si>
    <t>998767203</t>
  </si>
  <si>
    <t xml:space="preserve">Přesun hmot procentní pro zámečnické konstrukce v objektech v do 24 m   </t>
  </si>
  <si>
    <t>Objekt:   Oprava zdi kolem dvora</t>
  </si>
  <si>
    <t xml:space="preserve">Svislé a kompletní konstrukce   </t>
  </si>
  <si>
    <t>327265031</t>
  </si>
  <si>
    <t xml:space="preserve">Zdivo opěrné  z betonových  bloků ukončení opěrné zdi krycí deskou přírodní (šedou)   </t>
  </si>
  <si>
    <t>592412000</t>
  </si>
  <si>
    <t xml:space="preserve">deska zákrytová průběžná ZD 1-20 80x30x8 cm   </t>
  </si>
  <si>
    <t>622631001</t>
  </si>
  <si>
    <t xml:space="preserve">Spárování spárovací maltou vnějších pohledových ploch stěn z cihel   </t>
  </si>
  <si>
    <t>629995101</t>
  </si>
  <si>
    <t xml:space="preserve">Očištění vnějších ploch tlakovou vodou   </t>
  </si>
  <si>
    <t>632451023</t>
  </si>
  <si>
    <t xml:space="preserve">Vyrovnávací potěr tl do 40 mm z MC 15 provedený v pásu   </t>
  </si>
  <si>
    <t>965043321</t>
  </si>
  <si>
    <t xml:space="preserve">Bourání podkladů pod dlažby betonových s potěrem nebo teracem tl do 100 mm pl do 1 m2   </t>
  </si>
  <si>
    <t>m3</t>
  </si>
  <si>
    <t>978015331</t>
  </si>
  <si>
    <t xml:space="preserve">Otlučení vnějších omítek MV nebo MVC  průčelí v rozsahu do 20 %   </t>
  </si>
  <si>
    <t>978015371</t>
  </si>
  <si>
    <t xml:space="preserve">Otlučení vnějších omítek MV nebo MVC  průčelí v ozsahu do 65 %   </t>
  </si>
  <si>
    <t>Dvorní průčelí</t>
  </si>
  <si>
    <t xml:space="preserve">Zeď okolo dvora 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</si>
</sst>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6" formatCode="* _-#,##0&quot; Kč&quot;;* \-#,##0&quot; Kč&quot;;* _-\-??&quot; Kč&quot;;@"/>
    <numFmt numFmtId="167" formatCode="#,##0;\-#,##0"/>
    <numFmt numFmtId="168" formatCode="#,##0.000;\-#,##0.000"/>
    <numFmt numFmtId="169" formatCode="#,##0.00;\-#,##0.0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7"/>
      <name val="Arial CE"/>
      <family val="2"/>
      <charset val="238"/>
    </font>
    <font>
      <b/>
      <sz val="10"/>
      <name val="Arial"/>
      <family val="2"/>
      <charset val="238"/>
    </font>
    <font>
      <sz val="6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u/>
      <sz val="8"/>
      <color indexed="10"/>
      <name val="Arial CE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26"/>
      </patternFill>
    </fill>
    <fill>
      <patternFill patternType="solid">
        <fgColor indexed="13"/>
      </patternFill>
    </fill>
  </fills>
  <borders count="29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2" fillId="0" borderId="0"/>
  </cellStyleXfs>
  <cellXfs count="87">
    <xf numFmtId="0" fontId="0" fillId="0" borderId="0" xfId="0"/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Alignment="1" applyProtection="1">
      <alignment vertical="center"/>
    </xf>
    <xf numFmtId="0" fontId="6" fillId="0" borderId="0" xfId="0" applyFont="1"/>
    <xf numFmtId="0" fontId="7" fillId="2" borderId="0" xfId="0" applyNumberFormat="1" applyFont="1" applyFill="1" applyBorder="1" applyAlignment="1" applyProtection="1">
      <alignment vertical="center"/>
    </xf>
    <xf numFmtId="0" fontId="8" fillId="2" borderId="0" xfId="0" applyNumberFormat="1" applyFont="1" applyFill="1" applyAlignment="1" applyProtection="1">
      <alignment horizontal="right" vertical="center"/>
    </xf>
    <xf numFmtId="0" fontId="8" fillId="2" borderId="0" xfId="0" applyNumberFormat="1" applyFont="1" applyFill="1" applyBorder="1" applyAlignment="1" applyProtection="1">
      <alignment vertical="center"/>
    </xf>
    <xf numFmtId="0" fontId="10" fillId="3" borderId="1" xfId="0" applyNumberFormat="1" applyFont="1" applyFill="1" applyBorder="1" applyAlignment="1" applyProtection="1">
      <alignment horizontal="center" vertical="center" wrapText="1"/>
    </xf>
    <xf numFmtId="0" fontId="10" fillId="3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12" fillId="3" borderId="4" xfId="0" applyNumberFormat="1" applyFont="1" applyFill="1" applyBorder="1" applyAlignment="1" applyProtection="1">
      <alignment horizontal="center" vertical="center" wrapText="1"/>
    </xf>
    <xf numFmtId="0" fontId="12" fillId="3" borderId="5" xfId="0" applyNumberFormat="1" applyFont="1" applyFill="1" applyBorder="1" applyAlignment="1" applyProtection="1">
      <alignment horizontal="center" vertical="center" wrapText="1"/>
    </xf>
    <xf numFmtId="0" fontId="13" fillId="0" borderId="0" xfId="0" applyFont="1"/>
    <xf numFmtId="0" fontId="0" fillId="0" borderId="0" xfId="0" applyBorder="1"/>
    <xf numFmtId="0" fontId="9" fillId="2" borderId="0" xfId="0" applyNumberFormat="1" applyFont="1" applyFill="1" applyAlignment="1" applyProtection="1">
      <alignment horizontal="right" vertical="center"/>
    </xf>
    <xf numFmtId="166" fontId="10" fillId="3" borderId="3" xfId="1" applyNumberFormat="1" applyFont="1" applyFill="1" applyBorder="1" applyAlignment="1" applyProtection="1">
      <alignment horizontal="center" vertical="center" wrapText="1"/>
    </xf>
    <xf numFmtId="166" fontId="12" fillId="3" borderId="6" xfId="1" applyNumberFormat="1" applyFont="1" applyFill="1" applyBorder="1" applyAlignment="1" applyProtection="1">
      <alignment horizontal="center" vertical="center" wrapText="1"/>
    </xf>
    <xf numFmtId="0" fontId="0" fillId="0" borderId="7" xfId="0" applyBorder="1"/>
    <xf numFmtId="166" fontId="0" fillId="0" borderId="8" xfId="1" applyNumberFormat="1" applyFont="1" applyFill="1" applyBorder="1" applyAlignment="1" applyProtection="1"/>
    <xf numFmtId="0" fontId="0" fillId="0" borderId="9" xfId="0" applyBorder="1"/>
    <xf numFmtId="0" fontId="0" fillId="0" borderId="10" xfId="0" applyBorder="1"/>
    <xf numFmtId="166" fontId="0" fillId="0" borderId="11" xfId="1" applyNumberFormat="1" applyFont="1" applyFill="1" applyBorder="1" applyAlignment="1" applyProtection="1"/>
    <xf numFmtId="0" fontId="0" fillId="0" borderId="12" xfId="0" applyBorder="1" applyAlignment="1">
      <alignment horizontal="center"/>
    </xf>
    <xf numFmtId="0" fontId="0" fillId="0" borderId="13" xfId="0" applyBorder="1"/>
    <xf numFmtId="166" fontId="0" fillId="0" borderId="14" xfId="1" applyNumberFormat="1" applyFont="1" applyFill="1" applyBorder="1" applyAlignment="1" applyProtection="1"/>
    <xf numFmtId="0" fontId="13" fillId="0" borderId="1" xfId="0" applyFont="1" applyBorder="1"/>
    <xf numFmtId="0" fontId="14" fillId="0" borderId="2" xfId="0" applyFont="1" applyBorder="1"/>
    <xf numFmtId="166" fontId="14" fillId="0" borderId="3" xfId="1" applyNumberFormat="1" applyFont="1" applyFill="1" applyBorder="1" applyAlignment="1" applyProtection="1"/>
    <xf numFmtId="0" fontId="0" fillId="0" borderId="4" xfId="0" applyBorder="1"/>
    <xf numFmtId="0" fontId="0" fillId="0" borderId="5" xfId="0" applyBorder="1"/>
    <xf numFmtId="166" fontId="0" fillId="0" borderId="6" xfId="1" applyNumberFormat="1" applyFont="1" applyFill="1" applyBorder="1" applyAlignment="1" applyProtection="1"/>
    <xf numFmtId="0" fontId="14" fillId="0" borderId="9" xfId="0" applyFont="1" applyBorder="1"/>
    <xf numFmtId="0" fontId="14" fillId="0" borderId="10" xfId="0" applyFont="1" applyBorder="1"/>
    <xf numFmtId="166" fontId="14" fillId="0" borderId="11" xfId="1" applyNumberFormat="1" applyFont="1" applyFill="1" applyBorder="1" applyAlignment="1" applyProtection="1"/>
    <xf numFmtId="0" fontId="14" fillId="0" borderId="0" xfId="0" applyFont="1"/>
    <xf numFmtId="166" fontId="0" fillId="0" borderId="0" xfId="1" applyNumberFormat="1" applyFont="1" applyFill="1" applyBorder="1" applyAlignment="1" applyProtection="1"/>
    <xf numFmtId="0" fontId="15" fillId="4" borderId="0" xfId="0" applyFont="1" applyFill="1" applyAlignment="1" applyProtection="1">
      <alignment horizontal="left"/>
    </xf>
    <xf numFmtId="0" fontId="16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17" fillId="4" borderId="0" xfId="0" applyFont="1" applyFill="1" applyAlignment="1" applyProtection="1">
      <alignment horizontal="left"/>
    </xf>
    <xf numFmtId="0" fontId="18" fillId="4" borderId="0" xfId="0" applyFont="1" applyFill="1" applyAlignment="1" applyProtection="1">
      <alignment horizontal="left"/>
    </xf>
    <xf numFmtId="0" fontId="19" fillId="5" borderId="15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/>
    </xf>
    <xf numFmtId="167" fontId="17" fillId="0" borderId="0" xfId="0" applyNumberFormat="1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left" wrapText="1"/>
      <protection locked="0"/>
    </xf>
    <xf numFmtId="168" fontId="17" fillId="0" borderId="0" xfId="0" applyNumberFormat="1" applyFont="1" applyAlignment="1" applyProtection="1">
      <alignment horizontal="right"/>
      <protection locked="0"/>
    </xf>
    <xf numFmtId="169" fontId="17" fillId="0" borderId="0" xfId="0" applyNumberFormat="1" applyFont="1" applyAlignment="1" applyProtection="1">
      <alignment horizontal="right"/>
      <protection locked="0"/>
    </xf>
    <xf numFmtId="167" fontId="18" fillId="0" borderId="16" xfId="0" applyNumberFormat="1" applyFont="1" applyBorder="1" applyAlignment="1" applyProtection="1">
      <alignment horizontal="center"/>
      <protection locked="0"/>
    </xf>
    <xf numFmtId="0" fontId="18" fillId="0" borderId="17" xfId="0" applyFont="1" applyBorder="1" applyAlignment="1" applyProtection="1">
      <alignment horizontal="left" wrapText="1"/>
      <protection locked="0"/>
    </xf>
    <xf numFmtId="168" fontId="18" fillId="0" borderId="17" xfId="0" applyNumberFormat="1" applyFont="1" applyBorder="1" applyAlignment="1" applyProtection="1">
      <alignment horizontal="right"/>
      <protection locked="0"/>
    </xf>
    <xf numFmtId="169" fontId="18" fillId="0" borderId="17" xfId="0" applyNumberFormat="1" applyFont="1" applyBorder="1" applyAlignment="1" applyProtection="1">
      <alignment horizontal="right"/>
      <protection locked="0"/>
    </xf>
    <xf numFmtId="168" fontId="18" fillId="0" borderId="18" xfId="0" applyNumberFormat="1" applyFont="1" applyBorder="1" applyAlignment="1" applyProtection="1">
      <alignment horizontal="right"/>
      <protection locked="0"/>
    </xf>
    <xf numFmtId="167" fontId="18" fillId="0" borderId="19" xfId="0" applyNumberFormat="1" applyFont="1" applyBorder="1" applyAlignment="1" applyProtection="1">
      <alignment horizontal="center"/>
      <protection locked="0"/>
    </xf>
    <xf numFmtId="0" fontId="18" fillId="0" borderId="20" xfId="0" applyFont="1" applyBorder="1" applyAlignment="1" applyProtection="1">
      <alignment horizontal="left" wrapText="1"/>
      <protection locked="0"/>
    </xf>
    <xf numFmtId="168" fontId="18" fillId="0" borderId="20" xfId="0" applyNumberFormat="1" applyFont="1" applyBorder="1" applyAlignment="1" applyProtection="1">
      <alignment horizontal="right"/>
      <protection locked="0"/>
    </xf>
    <xf numFmtId="169" fontId="18" fillId="0" borderId="20" xfId="0" applyNumberFormat="1" applyFont="1" applyBorder="1" applyAlignment="1" applyProtection="1">
      <alignment horizontal="right"/>
      <protection locked="0"/>
    </xf>
    <xf numFmtId="168" fontId="18" fillId="0" borderId="21" xfId="0" applyNumberFormat="1" applyFont="1" applyBorder="1" applyAlignment="1" applyProtection="1">
      <alignment horizontal="right"/>
      <protection locked="0"/>
    </xf>
    <xf numFmtId="167" fontId="18" fillId="0" borderId="22" xfId="0" applyNumberFormat="1" applyFont="1" applyBorder="1" applyAlignment="1" applyProtection="1">
      <alignment horizontal="center"/>
      <protection locked="0"/>
    </xf>
    <xf numFmtId="0" fontId="18" fillId="0" borderId="23" xfId="0" applyFont="1" applyBorder="1" applyAlignment="1" applyProtection="1">
      <alignment horizontal="left" wrapText="1"/>
      <protection locked="0"/>
    </xf>
    <xf numFmtId="168" fontId="18" fillId="0" borderId="23" xfId="0" applyNumberFormat="1" applyFont="1" applyBorder="1" applyAlignment="1" applyProtection="1">
      <alignment horizontal="right"/>
      <protection locked="0"/>
    </xf>
    <xf numFmtId="169" fontId="18" fillId="0" borderId="23" xfId="0" applyNumberFormat="1" applyFont="1" applyBorder="1" applyAlignment="1" applyProtection="1">
      <alignment horizontal="right"/>
      <protection locked="0"/>
    </xf>
    <xf numFmtId="168" fontId="18" fillId="0" borderId="24" xfId="0" applyNumberFormat="1" applyFont="1" applyBorder="1" applyAlignment="1" applyProtection="1">
      <alignment horizontal="right"/>
      <protection locked="0"/>
    </xf>
    <xf numFmtId="167" fontId="18" fillId="0" borderId="25" xfId="0" applyNumberFormat="1" applyFont="1" applyBorder="1" applyAlignment="1" applyProtection="1">
      <alignment horizontal="center"/>
      <protection locked="0"/>
    </xf>
    <xf numFmtId="0" fontId="18" fillId="0" borderId="26" xfId="0" applyFont="1" applyBorder="1" applyAlignment="1" applyProtection="1">
      <alignment horizontal="left" wrapText="1"/>
      <protection locked="0"/>
    </xf>
    <xf numFmtId="168" fontId="18" fillId="0" borderId="26" xfId="0" applyNumberFormat="1" applyFont="1" applyBorder="1" applyAlignment="1" applyProtection="1">
      <alignment horizontal="right"/>
      <protection locked="0"/>
    </xf>
    <xf numFmtId="169" fontId="18" fillId="0" borderId="26" xfId="0" applyNumberFormat="1" applyFont="1" applyBorder="1" applyAlignment="1" applyProtection="1">
      <alignment horizontal="right"/>
      <protection locked="0"/>
    </xf>
    <xf numFmtId="168" fontId="18" fillId="0" borderId="27" xfId="0" applyNumberFormat="1" applyFont="1" applyBorder="1" applyAlignment="1" applyProtection="1">
      <alignment horizontal="right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wrapText="1"/>
      <protection locked="0"/>
    </xf>
    <xf numFmtId="168" fontId="20" fillId="0" borderId="0" xfId="0" applyNumberFormat="1" applyFont="1" applyAlignment="1" applyProtection="1">
      <alignment horizontal="right"/>
      <protection locked="0"/>
    </xf>
    <xf numFmtId="169" fontId="20" fillId="0" borderId="0" xfId="0" applyNumberFormat="1" applyFont="1" applyAlignment="1" applyProtection="1">
      <alignment horizontal="right"/>
      <protection locked="0"/>
    </xf>
    <xf numFmtId="167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66" fontId="0" fillId="0" borderId="0" xfId="0" applyNumberFormat="1"/>
    <xf numFmtId="0" fontId="21" fillId="0" borderId="0" xfId="0" applyFont="1"/>
    <xf numFmtId="0" fontId="23" fillId="0" borderId="28" xfId="2" applyFont="1" applyBorder="1" applyAlignment="1">
      <alignment horizontal="left" vertical="top" wrapText="1"/>
    </xf>
    <xf numFmtId="167" fontId="25" fillId="0" borderId="25" xfId="0" applyNumberFormat="1" applyFont="1" applyBorder="1" applyAlignment="1" applyProtection="1">
      <alignment horizontal="center"/>
      <protection locked="0"/>
    </xf>
    <xf numFmtId="0" fontId="25" fillId="0" borderId="26" xfId="0" applyFont="1" applyBorder="1" applyAlignment="1" applyProtection="1">
      <alignment horizontal="left" wrapText="1"/>
      <protection locked="0"/>
    </xf>
    <xf numFmtId="168" fontId="25" fillId="0" borderId="26" xfId="0" applyNumberFormat="1" applyFont="1" applyBorder="1" applyAlignment="1" applyProtection="1">
      <alignment horizontal="right"/>
      <protection locked="0"/>
    </xf>
    <xf numFmtId="169" fontId="25" fillId="0" borderId="26" xfId="0" applyNumberFormat="1" applyFont="1" applyBorder="1" applyAlignment="1" applyProtection="1">
      <alignment horizontal="right"/>
      <protection locked="0"/>
    </xf>
    <xf numFmtId="168" fontId="25" fillId="0" borderId="27" xfId="0" applyNumberFormat="1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</cellXfs>
  <cellStyles count="3">
    <cellStyle name="měny" xfId="1" builtinId="4"/>
    <cellStyle name="normální" xfId="0" builtinId="0"/>
    <cellStyle name="normální_Lis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C19" sqref="C19"/>
    </sheetView>
  </sheetViews>
  <sheetFormatPr defaultRowHeight="15"/>
  <cols>
    <col min="1" max="1" width="5.7109375" customWidth="1"/>
    <col min="2" max="2" width="59.7109375" customWidth="1"/>
    <col min="3" max="3" width="20.7109375" style="37" customWidth="1"/>
    <col min="4" max="4" width="12.42578125" customWidth="1"/>
    <col min="257" max="257" width="5.7109375" customWidth="1"/>
    <col min="258" max="258" width="59.7109375" customWidth="1"/>
    <col min="259" max="259" width="20.7109375" customWidth="1"/>
    <col min="260" max="260" width="12.42578125" customWidth="1"/>
    <col min="513" max="513" width="5.7109375" customWidth="1"/>
    <col min="514" max="514" width="59.7109375" customWidth="1"/>
    <col min="515" max="515" width="20.7109375" customWidth="1"/>
    <col min="516" max="516" width="12.42578125" customWidth="1"/>
    <col min="769" max="769" width="5.7109375" customWidth="1"/>
    <col min="770" max="770" width="59.7109375" customWidth="1"/>
    <col min="771" max="771" width="20.7109375" customWidth="1"/>
    <col min="772" max="772" width="12.42578125" customWidth="1"/>
    <col min="1025" max="1025" width="5.7109375" customWidth="1"/>
    <col min="1026" max="1026" width="59.7109375" customWidth="1"/>
    <col min="1027" max="1027" width="20.7109375" customWidth="1"/>
    <col min="1028" max="1028" width="12.42578125" customWidth="1"/>
    <col min="1281" max="1281" width="5.7109375" customWidth="1"/>
    <col min="1282" max="1282" width="59.7109375" customWidth="1"/>
    <col min="1283" max="1283" width="20.7109375" customWidth="1"/>
    <col min="1284" max="1284" width="12.42578125" customWidth="1"/>
    <col min="1537" max="1537" width="5.7109375" customWidth="1"/>
    <col min="1538" max="1538" width="59.7109375" customWidth="1"/>
    <col min="1539" max="1539" width="20.7109375" customWidth="1"/>
    <col min="1540" max="1540" width="12.42578125" customWidth="1"/>
    <col min="1793" max="1793" width="5.7109375" customWidth="1"/>
    <col min="1794" max="1794" width="59.7109375" customWidth="1"/>
    <col min="1795" max="1795" width="20.7109375" customWidth="1"/>
    <col min="1796" max="1796" width="12.42578125" customWidth="1"/>
    <col min="2049" max="2049" width="5.7109375" customWidth="1"/>
    <col min="2050" max="2050" width="59.7109375" customWidth="1"/>
    <col min="2051" max="2051" width="20.7109375" customWidth="1"/>
    <col min="2052" max="2052" width="12.42578125" customWidth="1"/>
    <col min="2305" max="2305" width="5.7109375" customWidth="1"/>
    <col min="2306" max="2306" width="59.7109375" customWidth="1"/>
    <col min="2307" max="2307" width="20.7109375" customWidth="1"/>
    <col min="2308" max="2308" width="12.42578125" customWidth="1"/>
    <col min="2561" max="2561" width="5.7109375" customWidth="1"/>
    <col min="2562" max="2562" width="59.7109375" customWidth="1"/>
    <col min="2563" max="2563" width="20.7109375" customWidth="1"/>
    <col min="2564" max="2564" width="12.42578125" customWidth="1"/>
    <col min="2817" max="2817" width="5.7109375" customWidth="1"/>
    <col min="2818" max="2818" width="59.7109375" customWidth="1"/>
    <col min="2819" max="2819" width="20.7109375" customWidth="1"/>
    <col min="2820" max="2820" width="12.42578125" customWidth="1"/>
    <col min="3073" max="3073" width="5.7109375" customWidth="1"/>
    <col min="3074" max="3074" width="59.7109375" customWidth="1"/>
    <col min="3075" max="3075" width="20.7109375" customWidth="1"/>
    <col min="3076" max="3076" width="12.42578125" customWidth="1"/>
    <col min="3329" max="3329" width="5.7109375" customWidth="1"/>
    <col min="3330" max="3330" width="59.7109375" customWidth="1"/>
    <col min="3331" max="3331" width="20.7109375" customWidth="1"/>
    <col min="3332" max="3332" width="12.42578125" customWidth="1"/>
    <col min="3585" max="3585" width="5.7109375" customWidth="1"/>
    <col min="3586" max="3586" width="59.7109375" customWidth="1"/>
    <col min="3587" max="3587" width="20.7109375" customWidth="1"/>
    <col min="3588" max="3588" width="12.42578125" customWidth="1"/>
    <col min="3841" max="3841" width="5.7109375" customWidth="1"/>
    <col min="3842" max="3842" width="59.7109375" customWidth="1"/>
    <col min="3843" max="3843" width="20.7109375" customWidth="1"/>
    <col min="3844" max="3844" width="12.42578125" customWidth="1"/>
    <col min="4097" max="4097" width="5.7109375" customWidth="1"/>
    <col min="4098" max="4098" width="59.7109375" customWidth="1"/>
    <col min="4099" max="4099" width="20.7109375" customWidth="1"/>
    <col min="4100" max="4100" width="12.42578125" customWidth="1"/>
    <col min="4353" max="4353" width="5.7109375" customWidth="1"/>
    <col min="4354" max="4354" width="59.7109375" customWidth="1"/>
    <col min="4355" max="4355" width="20.7109375" customWidth="1"/>
    <col min="4356" max="4356" width="12.42578125" customWidth="1"/>
    <col min="4609" max="4609" width="5.7109375" customWidth="1"/>
    <col min="4610" max="4610" width="59.7109375" customWidth="1"/>
    <col min="4611" max="4611" width="20.7109375" customWidth="1"/>
    <col min="4612" max="4612" width="12.42578125" customWidth="1"/>
    <col min="4865" max="4865" width="5.7109375" customWidth="1"/>
    <col min="4866" max="4866" width="59.7109375" customWidth="1"/>
    <col min="4867" max="4867" width="20.7109375" customWidth="1"/>
    <col min="4868" max="4868" width="12.42578125" customWidth="1"/>
    <col min="5121" max="5121" width="5.7109375" customWidth="1"/>
    <col min="5122" max="5122" width="59.7109375" customWidth="1"/>
    <col min="5123" max="5123" width="20.7109375" customWidth="1"/>
    <col min="5124" max="5124" width="12.42578125" customWidth="1"/>
    <col min="5377" max="5377" width="5.7109375" customWidth="1"/>
    <col min="5378" max="5378" width="59.7109375" customWidth="1"/>
    <col min="5379" max="5379" width="20.7109375" customWidth="1"/>
    <col min="5380" max="5380" width="12.42578125" customWidth="1"/>
    <col min="5633" max="5633" width="5.7109375" customWidth="1"/>
    <col min="5634" max="5634" width="59.7109375" customWidth="1"/>
    <col min="5635" max="5635" width="20.7109375" customWidth="1"/>
    <col min="5636" max="5636" width="12.42578125" customWidth="1"/>
    <col min="5889" max="5889" width="5.7109375" customWidth="1"/>
    <col min="5890" max="5890" width="59.7109375" customWidth="1"/>
    <col min="5891" max="5891" width="20.7109375" customWidth="1"/>
    <col min="5892" max="5892" width="12.42578125" customWidth="1"/>
    <col min="6145" max="6145" width="5.7109375" customWidth="1"/>
    <col min="6146" max="6146" width="59.7109375" customWidth="1"/>
    <col min="6147" max="6147" width="20.7109375" customWidth="1"/>
    <col min="6148" max="6148" width="12.42578125" customWidth="1"/>
    <col min="6401" max="6401" width="5.7109375" customWidth="1"/>
    <col min="6402" max="6402" width="59.7109375" customWidth="1"/>
    <col min="6403" max="6403" width="20.7109375" customWidth="1"/>
    <col min="6404" max="6404" width="12.42578125" customWidth="1"/>
    <col min="6657" max="6657" width="5.7109375" customWidth="1"/>
    <col min="6658" max="6658" width="59.7109375" customWidth="1"/>
    <col min="6659" max="6659" width="20.7109375" customWidth="1"/>
    <col min="6660" max="6660" width="12.42578125" customWidth="1"/>
    <col min="6913" max="6913" width="5.7109375" customWidth="1"/>
    <col min="6914" max="6914" width="59.7109375" customWidth="1"/>
    <col min="6915" max="6915" width="20.7109375" customWidth="1"/>
    <col min="6916" max="6916" width="12.42578125" customWidth="1"/>
    <col min="7169" max="7169" width="5.7109375" customWidth="1"/>
    <col min="7170" max="7170" width="59.7109375" customWidth="1"/>
    <col min="7171" max="7171" width="20.7109375" customWidth="1"/>
    <col min="7172" max="7172" width="12.42578125" customWidth="1"/>
    <col min="7425" max="7425" width="5.7109375" customWidth="1"/>
    <col min="7426" max="7426" width="59.7109375" customWidth="1"/>
    <col min="7427" max="7427" width="20.7109375" customWidth="1"/>
    <col min="7428" max="7428" width="12.42578125" customWidth="1"/>
    <col min="7681" max="7681" width="5.7109375" customWidth="1"/>
    <col min="7682" max="7682" width="59.7109375" customWidth="1"/>
    <col min="7683" max="7683" width="20.7109375" customWidth="1"/>
    <col min="7684" max="7684" width="12.42578125" customWidth="1"/>
    <col min="7937" max="7937" width="5.7109375" customWidth="1"/>
    <col min="7938" max="7938" width="59.7109375" customWidth="1"/>
    <col min="7939" max="7939" width="20.7109375" customWidth="1"/>
    <col min="7940" max="7940" width="12.42578125" customWidth="1"/>
    <col min="8193" max="8193" width="5.7109375" customWidth="1"/>
    <col min="8194" max="8194" width="59.7109375" customWidth="1"/>
    <col min="8195" max="8195" width="20.7109375" customWidth="1"/>
    <col min="8196" max="8196" width="12.42578125" customWidth="1"/>
    <col min="8449" max="8449" width="5.7109375" customWidth="1"/>
    <col min="8450" max="8450" width="59.7109375" customWidth="1"/>
    <col min="8451" max="8451" width="20.7109375" customWidth="1"/>
    <col min="8452" max="8452" width="12.42578125" customWidth="1"/>
    <col min="8705" max="8705" width="5.7109375" customWidth="1"/>
    <col min="8706" max="8706" width="59.7109375" customWidth="1"/>
    <col min="8707" max="8707" width="20.7109375" customWidth="1"/>
    <col min="8708" max="8708" width="12.42578125" customWidth="1"/>
    <col min="8961" max="8961" width="5.7109375" customWidth="1"/>
    <col min="8962" max="8962" width="59.7109375" customWidth="1"/>
    <col min="8963" max="8963" width="20.7109375" customWidth="1"/>
    <col min="8964" max="8964" width="12.42578125" customWidth="1"/>
    <col min="9217" max="9217" width="5.7109375" customWidth="1"/>
    <col min="9218" max="9218" width="59.7109375" customWidth="1"/>
    <col min="9219" max="9219" width="20.7109375" customWidth="1"/>
    <col min="9220" max="9220" width="12.42578125" customWidth="1"/>
    <col min="9473" max="9473" width="5.7109375" customWidth="1"/>
    <col min="9474" max="9474" width="59.7109375" customWidth="1"/>
    <col min="9475" max="9475" width="20.7109375" customWidth="1"/>
    <col min="9476" max="9476" width="12.42578125" customWidth="1"/>
    <col min="9729" max="9729" width="5.7109375" customWidth="1"/>
    <col min="9730" max="9730" width="59.7109375" customWidth="1"/>
    <col min="9731" max="9731" width="20.7109375" customWidth="1"/>
    <col min="9732" max="9732" width="12.42578125" customWidth="1"/>
    <col min="9985" max="9985" width="5.7109375" customWidth="1"/>
    <col min="9986" max="9986" width="59.7109375" customWidth="1"/>
    <col min="9987" max="9987" width="20.7109375" customWidth="1"/>
    <col min="9988" max="9988" width="12.42578125" customWidth="1"/>
    <col min="10241" max="10241" width="5.7109375" customWidth="1"/>
    <col min="10242" max="10242" width="59.7109375" customWidth="1"/>
    <col min="10243" max="10243" width="20.7109375" customWidth="1"/>
    <col min="10244" max="10244" width="12.42578125" customWidth="1"/>
    <col min="10497" max="10497" width="5.7109375" customWidth="1"/>
    <col min="10498" max="10498" width="59.7109375" customWidth="1"/>
    <col min="10499" max="10499" width="20.7109375" customWidth="1"/>
    <col min="10500" max="10500" width="12.42578125" customWidth="1"/>
    <col min="10753" max="10753" width="5.7109375" customWidth="1"/>
    <col min="10754" max="10754" width="59.7109375" customWidth="1"/>
    <col min="10755" max="10755" width="20.7109375" customWidth="1"/>
    <col min="10756" max="10756" width="12.42578125" customWidth="1"/>
    <col min="11009" max="11009" width="5.7109375" customWidth="1"/>
    <col min="11010" max="11010" width="59.7109375" customWidth="1"/>
    <col min="11011" max="11011" width="20.7109375" customWidth="1"/>
    <col min="11012" max="11012" width="12.42578125" customWidth="1"/>
    <col min="11265" max="11265" width="5.7109375" customWidth="1"/>
    <col min="11266" max="11266" width="59.7109375" customWidth="1"/>
    <col min="11267" max="11267" width="20.7109375" customWidth="1"/>
    <col min="11268" max="11268" width="12.42578125" customWidth="1"/>
    <col min="11521" max="11521" width="5.7109375" customWidth="1"/>
    <col min="11522" max="11522" width="59.7109375" customWidth="1"/>
    <col min="11523" max="11523" width="20.7109375" customWidth="1"/>
    <col min="11524" max="11524" width="12.42578125" customWidth="1"/>
    <col min="11777" max="11777" width="5.7109375" customWidth="1"/>
    <col min="11778" max="11778" width="59.7109375" customWidth="1"/>
    <col min="11779" max="11779" width="20.7109375" customWidth="1"/>
    <col min="11780" max="11780" width="12.42578125" customWidth="1"/>
    <col min="12033" max="12033" width="5.7109375" customWidth="1"/>
    <col min="12034" max="12034" width="59.7109375" customWidth="1"/>
    <col min="12035" max="12035" width="20.7109375" customWidth="1"/>
    <col min="12036" max="12036" width="12.42578125" customWidth="1"/>
    <col min="12289" max="12289" width="5.7109375" customWidth="1"/>
    <col min="12290" max="12290" width="59.7109375" customWidth="1"/>
    <col min="12291" max="12291" width="20.7109375" customWidth="1"/>
    <col min="12292" max="12292" width="12.42578125" customWidth="1"/>
    <col min="12545" max="12545" width="5.7109375" customWidth="1"/>
    <col min="12546" max="12546" width="59.7109375" customWidth="1"/>
    <col min="12547" max="12547" width="20.7109375" customWidth="1"/>
    <col min="12548" max="12548" width="12.42578125" customWidth="1"/>
    <col min="12801" max="12801" width="5.7109375" customWidth="1"/>
    <col min="12802" max="12802" width="59.7109375" customWidth="1"/>
    <col min="12803" max="12803" width="20.7109375" customWidth="1"/>
    <col min="12804" max="12804" width="12.42578125" customWidth="1"/>
    <col min="13057" max="13057" width="5.7109375" customWidth="1"/>
    <col min="13058" max="13058" width="59.7109375" customWidth="1"/>
    <col min="13059" max="13059" width="20.7109375" customWidth="1"/>
    <col min="13060" max="13060" width="12.42578125" customWidth="1"/>
    <col min="13313" max="13313" width="5.7109375" customWidth="1"/>
    <col min="13314" max="13314" width="59.7109375" customWidth="1"/>
    <col min="13315" max="13315" width="20.7109375" customWidth="1"/>
    <col min="13316" max="13316" width="12.42578125" customWidth="1"/>
    <col min="13569" max="13569" width="5.7109375" customWidth="1"/>
    <col min="13570" max="13570" width="59.7109375" customWidth="1"/>
    <col min="13571" max="13571" width="20.7109375" customWidth="1"/>
    <col min="13572" max="13572" width="12.42578125" customWidth="1"/>
    <col min="13825" max="13825" width="5.7109375" customWidth="1"/>
    <col min="13826" max="13826" width="59.7109375" customWidth="1"/>
    <col min="13827" max="13827" width="20.7109375" customWidth="1"/>
    <col min="13828" max="13828" width="12.42578125" customWidth="1"/>
    <col min="14081" max="14081" width="5.7109375" customWidth="1"/>
    <col min="14082" max="14082" width="59.7109375" customWidth="1"/>
    <col min="14083" max="14083" width="20.7109375" customWidth="1"/>
    <col min="14084" max="14084" width="12.42578125" customWidth="1"/>
    <col min="14337" max="14337" width="5.7109375" customWidth="1"/>
    <col min="14338" max="14338" width="59.7109375" customWidth="1"/>
    <col min="14339" max="14339" width="20.7109375" customWidth="1"/>
    <col min="14340" max="14340" width="12.42578125" customWidth="1"/>
    <col min="14593" max="14593" width="5.7109375" customWidth="1"/>
    <col min="14594" max="14594" width="59.7109375" customWidth="1"/>
    <col min="14595" max="14595" width="20.7109375" customWidth="1"/>
    <col min="14596" max="14596" width="12.42578125" customWidth="1"/>
    <col min="14849" max="14849" width="5.7109375" customWidth="1"/>
    <col min="14850" max="14850" width="59.7109375" customWidth="1"/>
    <col min="14851" max="14851" width="20.7109375" customWidth="1"/>
    <col min="14852" max="14852" width="12.42578125" customWidth="1"/>
    <col min="15105" max="15105" width="5.7109375" customWidth="1"/>
    <col min="15106" max="15106" width="59.7109375" customWidth="1"/>
    <col min="15107" max="15107" width="20.7109375" customWidth="1"/>
    <col min="15108" max="15108" width="12.42578125" customWidth="1"/>
    <col min="15361" max="15361" width="5.7109375" customWidth="1"/>
    <col min="15362" max="15362" width="59.7109375" customWidth="1"/>
    <col min="15363" max="15363" width="20.7109375" customWidth="1"/>
    <col min="15364" max="15364" width="12.42578125" customWidth="1"/>
    <col min="15617" max="15617" width="5.7109375" customWidth="1"/>
    <col min="15618" max="15618" width="59.7109375" customWidth="1"/>
    <col min="15619" max="15619" width="20.7109375" customWidth="1"/>
    <col min="15620" max="15620" width="12.42578125" customWidth="1"/>
    <col min="15873" max="15873" width="5.7109375" customWidth="1"/>
    <col min="15874" max="15874" width="59.7109375" customWidth="1"/>
    <col min="15875" max="15875" width="20.7109375" customWidth="1"/>
    <col min="15876" max="15876" width="12.42578125" customWidth="1"/>
    <col min="16129" max="16129" width="5.7109375" customWidth="1"/>
    <col min="16130" max="16130" width="59.7109375" customWidth="1"/>
    <col min="16131" max="16131" width="20.7109375" customWidth="1"/>
    <col min="16132" max="16132" width="12.42578125" customWidth="1"/>
  </cols>
  <sheetData>
    <row r="1" spans="1:4" ht="24.75" customHeight="1">
      <c r="A1" s="1" t="s">
        <v>0</v>
      </c>
      <c r="B1" s="2"/>
      <c r="C1" s="2"/>
    </row>
    <row r="2" spans="1:4" s="5" customFormat="1" ht="15.75">
      <c r="A2" s="3" t="s">
        <v>9</v>
      </c>
      <c r="B2" s="4"/>
      <c r="C2" s="4"/>
    </row>
    <row r="3" spans="1:4" s="5" customFormat="1" ht="15.75">
      <c r="A3" s="3" t="s">
        <v>10</v>
      </c>
      <c r="B3" s="4"/>
      <c r="C3" s="4"/>
    </row>
    <row r="4" spans="1:4" s="5" customFormat="1" ht="15.75">
      <c r="A4" s="3" t="s">
        <v>64</v>
      </c>
      <c r="B4" s="4"/>
      <c r="C4" s="4"/>
    </row>
    <row r="5" spans="1:4" ht="12.75" customHeight="1">
      <c r="A5" s="6"/>
      <c r="B5" s="16"/>
      <c r="C5" s="7"/>
    </row>
    <row r="6" spans="1:4" ht="12.75" customHeight="1">
      <c r="A6" s="8"/>
      <c r="B6" s="16" t="s">
        <v>65</v>
      </c>
      <c r="C6" s="7"/>
    </row>
    <row r="7" spans="1:4" s="11" customFormat="1" ht="18.75" customHeight="1">
      <c r="A7" s="9" t="s">
        <v>1</v>
      </c>
      <c r="B7" s="10" t="s">
        <v>2</v>
      </c>
      <c r="C7" s="17" t="s">
        <v>7</v>
      </c>
    </row>
    <row r="8" spans="1:4" ht="9" customHeight="1">
      <c r="A8" s="12"/>
      <c r="B8" s="13"/>
      <c r="C8" s="18"/>
    </row>
    <row r="9" spans="1:4">
      <c r="A9" s="19"/>
      <c r="B9" s="15"/>
      <c r="C9" s="20"/>
    </row>
    <row r="10" spans="1:4">
      <c r="A10" s="21"/>
      <c r="B10" s="22"/>
      <c r="C10" s="23"/>
    </row>
    <row r="11" spans="1:4">
      <c r="A11" s="21"/>
      <c r="B11" s="22" t="s">
        <v>66</v>
      </c>
      <c r="C11" s="23">
        <f>'Fasáda - boční str.'!G29</f>
        <v>0</v>
      </c>
    </row>
    <row r="12" spans="1:4">
      <c r="A12" s="21"/>
      <c r="B12" s="22" t="s">
        <v>67</v>
      </c>
      <c r="C12" s="23">
        <f>'Fasáda_průčelí ulice'!G33</f>
        <v>0</v>
      </c>
    </row>
    <row r="13" spans="1:4">
      <c r="A13" s="21"/>
      <c r="B13" s="22" t="s">
        <v>144</v>
      </c>
      <c r="C13" s="23">
        <f>Fasáda_dvůr!G38</f>
        <v>0</v>
      </c>
    </row>
    <row r="14" spans="1:4">
      <c r="A14" s="24"/>
      <c r="B14" s="25" t="s">
        <v>145</v>
      </c>
      <c r="C14" s="26">
        <f>'Zahradní zeď'!G31</f>
        <v>0</v>
      </c>
      <c r="D14" s="78"/>
    </row>
    <row r="15" spans="1:4" s="14" customFormat="1">
      <c r="A15" s="27"/>
      <c r="B15" s="28" t="s">
        <v>11</v>
      </c>
      <c r="C15" s="29">
        <f>SUM(C11:C14)</f>
        <v>0</v>
      </c>
    </row>
    <row r="16" spans="1:4">
      <c r="A16" s="30"/>
      <c r="B16" s="31"/>
      <c r="C16" s="32"/>
    </row>
    <row r="17" spans="1:3">
      <c r="A17" s="21"/>
      <c r="B17" s="22" t="s">
        <v>12</v>
      </c>
      <c r="C17" s="23">
        <f>C15*0.2</f>
        <v>0</v>
      </c>
    </row>
    <row r="18" spans="1:3">
      <c r="A18" s="30"/>
      <c r="B18" s="31"/>
      <c r="C18" s="32"/>
    </row>
    <row r="19" spans="1:3" s="36" customFormat="1">
      <c r="A19" s="33"/>
      <c r="B19" s="34" t="s">
        <v>13</v>
      </c>
      <c r="C19" s="35">
        <f>SUM(C15:C17)</f>
        <v>0</v>
      </c>
    </row>
    <row r="20" spans="1:3">
      <c r="A20" s="30"/>
      <c r="B20" s="31"/>
      <c r="C20" s="32"/>
    </row>
    <row r="22" spans="1:3">
      <c r="B22" s="79" t="s">
        <v>68</v>
      </c>
    </row>
    <row r="23" spans="1:3" ht="72">
      <c r="B23" s="80" t="s">
        <v>69</v>
      </c>
    </row>
    <row r="25" spans="1:3" ht="15.75">
      <c r="B25" s="86" t="s">
        <v>70</v>
      </c>
      <c r="C25" s="86"/>
    </row>
  </sheetData>
  <mergeCells count="1">
    <mergeCell ref="B25:C2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"/>
  <sheetViews>
    <sheetView topLeftCell="A4" workbookViewId="0">
      <selection activeCell="G28" sqref="G28"/>
    </sheetView>
  </sheetViews>
  <sheetFormatPr defaultColWidth="9" defaultRowHeight="12" customHeight="1"/>
  <cols>
    <col min="1" max="1" width="3.28515625" style="73" customWidth="1"/>
    <col min="2" max="2" width="10.28515625" style="74" customWidth="1"/>
    <col min="3" max="3" width="42.7109375" style="74" customWidth="1"/>
    <col min="4" max="4" width="4.7109375" style="74" customWidth="1"/>
    <col min="5" max="5" width="9.7109375" style="75" customWidth="1"/>
    <col min="6" max="6" width="9.85546875" style="76" customWidth="1"/>
    <col min="7" max="7" width="11.85546875" style="76" customWidth="1"/>
    <col min="8" max="8" width="11.140625" style="75" customWidth="1"/>
    <col min="9" max="256" width="9" style="77"/>
    <col min="257" max="257" width="3.28515625" style="77" customWidth="1"/>
    <col min="258" max="258" width="10.28515625" style="77" customWidth="1"/>
    <col min="259" max="259" width="42.7109375" style="77" customWidth="1"/>
    <col min="260" max="260" width="4.7109375" style="77" customWidth="1"/>
    <col min="261" max="261" width="9.7109375" style="77" customWidth="1"/>
    <col min="262" max="262" width="9.85546875" style="77" customWidth="1"/>
    <col min="263" max="263" width="11.85546875" style="77" customWidth="1"/>
    <col min="264" max="264" width="11.140625" style="77" customWidth="1"/>
    <col min="265" max="512" width="9" style="77"/>
    <col min="513" max="513" width="3.28515625" style="77" customWidth="1"/>
    <col min="514" max="514" width="10.28515625" style="77" customWidth="1"/>
    <col min="515" max="515" width="42.7109375" style="77" customWidth="1"/>
    <col min="516" max="516" width="4.7109375" style="77" customWidth="1"/>
    <col min="517" max="517" width="9.7109375" style="77" customWidth="1"/>
    <col min="518" max="518" width="9.85546875" style="77" customWidth="1"/>
    <col min="519" max="519" width="11.85546875" style="77" customWidth="1"/>
    <col min="520" max="520" width="11.140625" style="77" customWidth="1"/>
    <col min="521" max="768" width="9" style="77"/>
    <col min="769" max="769" width="3.28515625" style="77" customWidth="1"/>
    <col min="770" max="770" width="10.28515625" style="77" customWidth="1"/>
    <col min="771" max="771" width="42.7109375" style="77" customWidth="1"/>
    <col min="772" max="772" width="4.7109375" style="77" customWidth="1"/>
    <col min="773" max="773" width="9.7109375" style="77" customWidth="1"/>
    <col min="774" max="774" width="9.85546875" style="77" customWidth="1"/>
    <col min="775" max="775" width="11.85546875" style="77" customWidth="1"/>
    <col min="776" max="776" width="11.140625" style="77" customWidth="1"/>
    <col min="777" max="1024" width="9" style="77"/>
    <col min="1025" max="1025" width="3.28515625" style="77" customWidth="1"/>
    <col min="1026" max="1026" width="10.28515625" style="77" customWidth="1"/>
    <col min="1027" max="1027" width="42.7109375" style="77" customWidth="1"/>
    <col min="1028" max="1028" width="4.7109375" style="77" customWidth="1"/>
    <col min="1029" max="1029" width="9.7109375" style="77" customWidth="1"/>
    <col min="1030" max="1030" width="9.85546875" style="77" customWidth="1"/>
    <col min="1031" max="1031" width="11.85546875" style="77" customWidth="1"/>
    <col min="1032" max="1032" width="11.140625" style="77" customWidth="1"/>
    <col min="1033" max="1280" width="9" style="77"/>
    <col min="1281" max="1281" width="3.28515625" style="77" customWidth="1"/>
    <col min="1282" max="1282" width="10.28515625" style="77" customWidth="1"/>
    <col min="1283" max="1283" width="42.7109375" style="77" customWidth="1"/>
    <col min="1284" max="1284" width="4.7109375" style="77" customWidth="1"/>
    <col min="1285" max="1285" width="9.7109375" style="77" customWidth="1"/>
    <col min="1286" max="1286" width="9.85546875" style="77" customWidth="1"/>
    <col min="1287" max="1287" width="11.85546875" style="77" customWidth="1"/>
    <col min="1288" max="1288" width="11.140625" style="77" customWidth="1"/>
    <col min="1289" max="1536" width="9" style="77"/>
    <col min="1537" max="1537" width="3.28515625" style="77" customWidth="1"/>
    <col min="1538" max="1538" width="10.28515625" style="77" customWidth="1"/>
    <col min="1539" max="1539" width="42.7109375" style="77" customWidth="1"/>
    <col min="1540" max="1540" width="4.7109375" style="77" customWidth="1"/>
    <col min="1541" max="1541" width="9.7109375" style="77" customWidth="1"/>
    <col min="1542" max="1542" width="9.85546875" style="77" customWidth="1"/>
    <col min="1543" max="1543" width="11.85546875" style="77" customWidth="1"/>
    <col min="1544" max="1544" width="11.140625" style="77" customWidth="1"/>
    <col min="1545" max="1792" width="9" style="77"/>
    <col min="1793" max="1793" width="3.28515625" style="77" customWidth="1"/>
    <col min="1794" max="1794" width="10.28515625" style="77" customWidth="1"/>
    <col min="1795" max="1795" width="42.7109375" style="77" customWidth="1"/>
    <col min="1796" max="1796" width="4.7109375" style="77" customWidth="1"/>
    <col min="1797" max="1797" width="9.7109375" style="77" customWidth="1"/>
    <col min="1798" max="1798" width="9.85546875" style="77" customWidth="1"/>
    <col min="1799" max="1799" width="11.85546875" style="77" customWidth="1"/>
    <col min="1800" max="1800" width="11.140625" style="77" customWidth="1"/>
    <col min="1801" max="2048" width="9" style="77"/>
    <col min="2049" max="2049" width="3.28515625" style="77" customWidth="1"/>
    <col min="2050" max="2050" width="10.28515625" style="77" customWidth="1"/>
    <col min="2051" max="2051" width="42.7109375" style="77" customWidth="1"/>
    <col min="2052" max="2052" width="4.7109375" style="77" customWidth="1"/>
    <col min="2053" max="2053" width="9.7109375" style="77" customWidth="1"/>
    <col min="2054" max="2054" width="9.85546875" style="77" customWidth="1"/>
    <col min="2055" max="2055" width="11.85546875" style="77" customWidth="1"/>
    <col min="2056" max="2056" width="11.140625" style="77" customWidth="1"/>
    <col min="2057" max="2304" width="9" style="77"/>
    <col min="2305" max="2305" width="3.28515625" style="77" customWidth="1"/>
    <col min="2306" max="2306" width="10.28515625" style="77" customWidth="1"/>
    <col min="2307" max="2307" width="42.7109375" style="77" customWidth="1"/>
    <col min="2308" max="2308" width="4.7109375" style="77" customWidth="1"/>
    <col min="2309" max="2309" width="9.7109375" style="77" customWidth="1"/>
    <col min="2310" max="2310" width="9.85546875" style="77" customWidth="1"/>
    <col min="2311" max="2311" width="11.85546875" style="77" customWidth="1"/>
    <col min="2312" max="2312" width="11.140625" style="77" customWidth="1"/>
    <col min="2313" max="2560" width="9" style="77"/>
    <col min="2561" max="2561" width="3.28515625" style="77" customWidth="1"/>
    <col min="2562" max="2562" width="10.28515625" style="77" customWidth="1"/>
    <col min="2563" max="2563" width="42.7109375" style="77" customWidth="1"/>
    <col min="2564" max="2564" width="4.7109375" style="77" customWidth="1"/>
    <col min="2565" max="2565" width="9.7109375" style="77" customWidth="1"/>
    <col min="2566" max="2566" width="9.85546875" style="77" customWidth="1"/>
    <col min="2567" max="2567" width="11.85546875" style="77" customWidth="1"/>
    <col min="2568" max="2568" width="11.140625" style="77" customWidth="1"/>
    <col min="2569" max="2816" width="9" style="77"/>
    <col min="2817" max="2817" width="3.28515625" style="77" customWidth="1"/>
    <col min="2818" max="2818" width="10.28515625" style="77" customWidth="1"/>
    <col min="2819" max="2819" width="42.7109375" style="77" customWidth="1"/>
    <col min="2820" max="2820" width="4.7109375" style="77" customWidth="1"/>
    <col min="2821" max="2821" width="9.7109375" style="77" customWidth="1"/>
    <col min="2822" max="2822" width="9.85546875" style="77" customWidth="1"/>
    <col min="2823" max="2823" width="11.85546875" style="77" customWidth="1"/>
    <col min="2824" max="2824" width="11.140625" style="77" customWidth="1"/>
    <col min="2825" max="3072" width="9" style="77"/>
    <col min="3073" max="3073" width="3.28515625" style="77" customWidth="1"/>
    <col min="3074" max="3074" width="10.28515625" style="77" customWidth="1"/>
    <col min="3075" max="3075" width="42.7109375" style="77" customWidth="1"/>
    <col min="3076" max="3076" width="4.7109375" style="77" customWidth="1"/>
    <col min="3077" max="3077" width="9.7109375" style="77" customWidth="1"/>
    <col min="3078" max="3078" width="9.85546875" style="77" customWidth="1"/>
    <col min="3079" max="3079" width="11.85546875" style="77" customWidth="1"/>
    <col min="3080" max="3080" width="11.140625" style="77" customWidth="1"/>
    <col min="3081" max="3328" width="9" style="77"/>
    <col min="3329" max="3329" width="3.28515625" style="77" customWidth="1"/>
    <col min="3330" max="3330" width="10.28515625" style="77" customWidth="1"/>
    <col min="3331" max="3331" width="42.7109375" style="77" customWidth="1"/>
    <col min="3332" max="3332" width="4.7109375" style="77" customWidth="1"/>
    <col min="3333" max="3333" width="9.7109375" style="77" customWidth="1"/>
    <col min="3334" max="3334" width="9.85546875" style="77" customWidth="1"/>
    <col min="3335" max="3335" width="11.85546875" style="77" customWidth="1"/>
    <col min="3336" max="3336" width="11.140625" style="77" customWidth="1"/>
    <col min="3337" max="3584" width="9" style="77"/>
    <col min="3585" max="3585" width="3.28515625" style="77" customWidth="1"/>
    <col min="3586" max="3586" width="10.28515625" style="77" customWidth="1"/>
    <col min="3587" max="3587" width="42.7109375" style="77" customWidth="1"/>
    <col min="3588" max="3588" width="4.7109375" style="77" customWidth="1"/>
    <col min="3589" max="3589" width="9.7109375" style="77" customWidth="1"/>
    <col min="3590" max="3590" width="9.85546875" style="77" customWidth="1"/>
    <col min="3591" max="3591" width="11.85546875" style="77" customWidth="1"/>
    <col min="3592" max="3592" width="11.140625" style="77" customWidth="1"/>
    <col min="3593" max="3840" width="9" style="77"/>
    <col min="3841" max="3841" width="3.28515625" style="77" customWidth="1"/>
    <col min="3842" max="3842" width="10.28515625" style="77" customWidth="1"/>
    <col min="3843" max="3843" width="42.7109375" style="77" customWidth="1"/>
    <col min="3844" max="3844" width="4.7109375" style="77" customWidth="1"/>
    <col min="3845" max="3845" width="9.7109375" style="77" customWidth="1"/>
    <col min="3846" max="3846" width="9.85546875" style="77" customWidth="1"/>
    <col min="3847" max="3847" width="11.85546875" style="77" customWidth="1"/>
    <col min="3848" max="3848" width="11.140625" style="77" customWidth="1"/>
    <col min="3849" max="4096" width="9" style="77"/>
    <col min="4097" max="4097" width="3.28515625" style="77" customWidth="1"/>
    <col min="4098" max="4098" width="10.28515625" style="77" customWidth="1"/>
    <col min="4099" max="4099" width="42.7109375" style="77" customWidth="1"/>
    <col min="4100" max="4100" width="4.7109375" style="77" customWidth="1"/>
    <col min="4101" max="4101" width="9.7109375" style="77" customWidth="1"/>
    <col min="4102" max="4102" width="9.85546875" style="77" customWidth="1"/>
    <col min="4103" max="4103" width="11.85546875" style="77" customWidth="1"/>
    <col min="4104" max="4104" width="11.140625" style="77" customWidth="1"/>
    <col min="4105" max="4352" width="9" style="77"/>
    <col min="4353" max="4353" width="3.28515625" style="77" customWidth="1"/>
    <col min="4354" max="4354" width="10.28515625" style="77" customWidth="1"/>
    <col min="4355" max="4355" width="42.7109375" style="77" customWidth="1"/>
    <col min="4356" max="4356" width="4.7109375" style="77" customWidth="1"/>
    <col min="4357" max="4357" width="9.7109375" style="77" customWidth="1"/>
    <col min="4358" max="4358" width="9.85546875" style="77" customWidth="1"/>
    <col min="4359" max="4359" width="11.85546875" style="77" customWidth="1"/>
    <col min="4360" max="4360" width="11.140625" style="77" customWidth="1"/>
    <col min="4361" max="4608" width="9" style="77"/>
    <col min="4609" max="4609" width="3.28515625" style="77" customWidth="1"/>
    <col min="4610" max="4610" width="10.28515625" style="77" customWidth="1"/>
    <col min="4611" max="4611" width="42.7109375" style="77" customWidth="1"/>
    <col min="4612" max="4612" width="4.7109375" style="77" customWidth="1"/>
    <col min="4613" max="4613" width="9.7109375" style="77" customWidth="1"/>
    <col min="4614" max="4614" width="9.85546875" style="77" customWidth="1"/>
    <col min="4615" max="4615" width="11.85546875" style="77" customWidth="1"/>
    <col min="4616" max="4616" width="11.140625" style="77" customWidth="1"/>
    <col min="4617" max="4864" width="9" style="77"/>
    <col min="4865" max="4865" width="3.28515625" style="77" customWidth="1"/>
    <col min="4866" max="4866" width="10.28515625" style="77" customWidth="1"/>
    <col min="4867" max="4867" width="42.7109375" style="77" customWidth="1"/>
    <col min="4868" max="4868" width="4.7109375" style="77" customWidth="1"/>
    <col min="4869" max="4869" width="9.7109375" style="77" customWidth="1"/>
    <col min="4870" max="4870" width="9.85546875" style="77" customWidth="1"/>
    <col min="4871" max="4871" width="11.85546875" style="77" customWidth="1"/>
    <col min="4872" max="4872" width="11.140625" style="77" customWidth="1"/>
    <col min="4873" max="5120" width="9" style="77"/>
    <col min="5121" max="5121" width="3.28515625" style="77" customWidth="1"/>
    <col min="5122" max="5122" width="10.28515625" style="77" customWidth="1"/>
    <col min="5123" max="5123" width="42.7109375" style="77" customWidth="1"/>
    <col min="5124" max="5124" width="4.7109375" style="77" customWidth="1"/>
    <col min="5125" max="5125" width="9.7109375" style="77" customWidth="1"/>
    <col min="5126" max="5126" width="9.85546875" style="77" customWidth="1"/>
    <col min="5127" max="5127" width="11.85546875" style="77" customWidth="1"/>
    <col min="5128" max="5128" width="11.140625" style="77" customWidth="1"/>
    <col min="5129" max="5376" width="9" style="77"/>
    <col min="5377" max="5377" width="3.28515625" style="77" customWidth="1"/>
    <col min="5378" max="5378" width="10.28515625" style="77" customWidth="1"/>
    <col min="5379" max="5379" width="42.7109375" style="77" customWidth="1"/>
    <col min="5380" max="5380" width="4.7109375" style="77" customWidth="1"/>
    <col min="5381" max="5381" width="9.7109375" style="77" customWidth="1"/>
    <col min="5382" max="5382" width="9.85546875" style="77" customWidth="1"/>
    <col min="5383" max="5383" width="11.85546875" style="77" customWidth="1"/>
    <col min="5384" max="5384" width="11.140625" style="77" customWidth="1"/>
    <col min="5385" max="5632" width="9" style="77"/>
    <col min="5633" max="5633" width="3.28515625" style="77" customWidth="1"/>
    <col min="5634" max="5634" width="10.28515625" style="77" customWidth="1"/>
    <col min="5635" max="5635" width="42.7109375" style="77" customWidth="1"/>
    <col min="5636" max="5636" width="4.7109375" style="77" customWidth="1"/>
    <col min="5637" max="5637" width="9.7109375" style="77" customWidth="1"/>
    <col min="5638" max="5638" width="9.85546875" style="77" customWidth="1"/>
    <col min="5639" max="5639" width="11.85546875" style="77" customWidth="1"/>
    <col min="5640" max="5640" width="11.140625" style="77" customWidth="1"/>
    <col min="5641" max="5888" width="9" style="77"/>
    <col min="5889" max="5889" width="3.28515625" style="77" customWidth="1"/>
    <col min="5890" max="5890" width="10.28515625" style="77" customWidth="1"/>
    <col min="5891" max="5891" width="42.7109375" style="77" customWidth="1"/>
    <col min="5892" max="5892" width="4.7109375" style="77" customWidth="1"/>
    <col min="5893" max="5893" width="9.7109375" style="77" customWidth="1"/>
    <col min="5894" max="5894" width="9.85546875" style="77" customWidth="1"/>
    <col min="5895" max="5895" width="11.85546875" style="77" customWidth="1"/>
    <col min="5896" max="5896" width="11.140625" style="77" customWidth="1"/>
    <col min="5897" max="6144" width="9" style="77"/>
    <col min="6145" max="6145" width="3.28515625" style="77" customWidth="1"/>
    <col min="6146" max="6146" width="10.28515625" style="77" customWidth="1"/>
    <col min="6147" max="6147" width="42.7109375" style="77" customWidth="1"/>
    <col min="6148" max="6148" width="4.7109375" style="77" customWidth="1"/>
    <col min="6149" max="6149" width="9.7109375" style="77" customWidth="1"/>
    <col min="6150" max="6150" width="9.85546875" style="77" customWidth="1"/>
    <col min="6151" max="6151" width="11.85546875" style="77" customWidth="1"/>
    <col min="6152" max="6152" width="11.140625" style="77" customWidth="1"/>
    <col min="6153" max="6400" width="9" style="77"/>
    <col min="6401" max="6401" width="3.28515625" style="77" customWidth="1"/>
    <col min="6402" max="6402" width="10.28515625" style="77" customWidth="1"/>
    <col min="6403" max="6403" width="42.7109375" style="77" customWidth="1"/>
    <col min="6404" max="6404" width="4.7109375" style="77" customWidth="1"/>
    <col min="6405" max="6405" width="9.7109375" style="77" customWidth="1"/>
    <col min="6406" max="6406" width="9.85546875" style="77" customWidth="1"/>
    <col min="6407" max="6407" width="11.85546875" style="77" customWidth="1"/>
    <col min="6408" max="6408" width="11.140625" style="77" customWidth="1"/>
    <col min="6409" max="6656" width="9" style="77"/>
    <col min="6657" max="6657" width="3.28515625" style="77" customWidth="1"/>
    <col min="6658" max="6658" width="10.28515625" style="77" customWidth="1"/>
    <col min="6659" max="6659" width="42.7109375" style="77" customWidth="1"/>
    <col min="6660" max="6660" width="4.7109375" style="77" customWidth="1"/>
    <col min="6661" max="6661" width="9.7109375" style="77" customWidth="1"/>
    <col min="6662" max="6662" width="9.85546875" style="77" customWidth="1"/>
    <col min="6663" max="6663" width="11.85546875" style="77" customWidth="1"/>
    <col min="6664" max="6664" width="11.140625" style="77" customWidth="1"/>
    <col min="6665" max="6912" width="9" style="77"/>
    <col min="6913" max="6913" width="3.28515625" style="77" customWidth="1"/>
    <col min="6914" max="6914" width="10.28515625" style="77" customWidth="1"/>
    <col min="6915" max="6915" width="42.7109375" style="77" customWidth="1"/>
    <col min="6916" max="6916" width="4.7109375" style="77" customWidth="1"/>
    <col min="6917" max="6917" width="9.7109375" style="77" customWidth="1"/>
    <col min="6918" max="6918" width="9.85546875" style="77" customWidth="1"/>
    <col min="6919" max="6919" width="11.85546875" style="77" customWidth="1"/>
    <col min="6920" max="6920" width="11.140625" style="77" customWidth="1"/>
    <col min="6921" max="7168" width="9" style="77"/>
    <col min="7169" max="7169" width="3.28515625" style="77" customWidth="1"/>
    <col min="7170" max="7170" width="10.28515625" style="77" customWidth="1"/>
    <col min="7171" max="7171" width="42.7109375" style="77" customWidth="1"/>
    <col min="7172" max="7172" width="4.7109375" style="77" customWidth="1"/>
    <col min="7173" max="7173" width="9.7109375" style="77" customWidth="1"/>
    <col min="7174" max="7174" width="9.85546875" style="77" customWidth="1"/>
    <col min="7175" max="7175" width="11.85546875" style="77" customWidth="1"/>
    <col min="7176" max="7176" width="11.140625" style="77" customWidth="1"/>
    <col min="7177" max="7424" width="9" style="77"/>
    <col min="7425" max="7425" width="3.28515625" style="77" customWidth="1"/>
    <col min="7426" max="7426" width="10.28515625" style="77" customWidth="1"/>
    <col min="7427" max="7427" width="42.7109375" style="77" customWidth="1"/>
    <col min="7428" max="7428" width="4.7109375" style="77" customWidth="1"/>
    <col min="7429" max="7429" width="9.7109375" style="77" customWidth="1"/>
    <col min="7430" max="7430" width="9.85546875" style="77" customWidth="1"/>
    <col min="7431" max="7431" width="11.85546875" style="77" customWidth="1"/>
    <col min="7432" max="7432" width="11.140625" style="77" customWidth="1"/>
    <col min="7433" max="7680" width="9" style="77"/>
    <col min="7681" max="7681" width="3.28515625" style="77" customWidth="1"/>
    <col min="7682" max="7682" width="10.28515625" style="77" customWidth="1"/>
    <col min="7683" max="7683" width="42.7109375" style="77" customWidth="1"/>
    <col min="7684" max="7684" width="4.7109375" style="77" customWidth="1"/>
    <col min="7685" max="7685" width="9.7109375" style="77" customWidth="1"/>
    <col min="7686" max="7686" width="9.85546875" style="77" customWidth="1"/>
    <col min="7687" max="7687" width="11.85546875" style="77" customWidth="1"/>
    <col min="7688" max="7688" width="11.140625" style="77" customWidth="1"/>
    <col min="7689" max="7936" width="9" style="77"/>
    <col min="7937" max="7937" width="3.28515625" style="77" customWidth="1"/>
    <col min="7938" max="7938" width="10.28515625" style="77" customWidth="1"/>
    <col min="7939" max="7939" width="42.7109375" style="77" customWidth="1"/>
    <col min="7940" max="7940" width="4.7109375" style="77" customWidth="1"/>
    <col min="7941" max="7941" width="9.7109375" style="77" customWidth="1"/>
    <col min="7942" max="7942" width="9.85546875" style="77" customWidth="1"/>
    <col min="7943" max="7943" width="11.85546875" style="77" customWidth="1"/>
    <col min="7944" max="7944" width="11.140625" style="77" customWidth="1"/>
    <col min="7945" max="8192" width="9" style="77"/>
    <col min="8193" max="8193" width="3.28515625" style="77" customWidth="1"/>
    <col min="8194" max="8194" width="10.28515625" style="77" customWidth="1"/>
    <col min="8195" max="8195" width="42.7109375" style="77" customWidth="1"/>
    <col min="8196" max="8196" width="4.7109375" style="77" customWidth="1"/>
    <col min="8197" max="8197" width="9.7109375" style="77" customWidth="1"/>
    <col min="8198" max="8198" width="9.85546875" style="77" customWidth="1"/>
    <col min="8199" max="8199" width="11.85546875" style="77" customWidth="1"/>
    <col min="8200" max="8200" width="11.140625" style="77" customWidth="1"/>
    <col min="8201" max="8448" width="9" style="77"/>
    <col min="8449" max="8449" width="3.28515625" style="77" customWidth="1"/>
    <col min="8450" max="8450" width="10.28515625" style="77" customWidth="1"/>
    <col min="8451" max="8451" width="42.7109375" style="77" customWidth="1"/>
    <col min="8452" max="8452" width="4.7109375" style="77" customWidth="1"/>
    <col min="8453" max="8453" width="9.7109375" style="77" customWidth="1"/>
    <col min="8454" max="8454" width="9.85546875" style="77" customWidth="1"/>
    <col min="8455" max="8455" width="11.85546875" style="77" customWidth="1"/>
    <col min="8456" max="8456" width="11.140625" style="77" customWidth="1"/>
    <col min="8457" max="8704" width="9" style="77"/>
    <col min="8705" max="8705" width="3.28515625" style="77" customWidth="1"/>
    <col min="8706" max="8706" width="10.28515625" style="77" customWidth="1"/>
    <col min="8707" max="8707" width="42.7109375" style="77" customWidth="1"/>
    <col min="8708" max="8708" width="4.7109375" style="77" customWidth="1"/>
    <col min="8709" max="8709" width="9.7109375" style="77" customWidth="1"/>
    <col min="8710" max="8710" width="9.85546875" style="77" customWidth="1"/>
    <col min="8711" max="8711" width="11.85546875" style="77" customWidth="1"/>
    <col min="8712" max="8712" width="11.140625" style="77" customWidth="1"/>
    <col min="8713" max="8960" width="9" style="77"/>
    <col min="8961" max="8961" width="3.28515625" style="77" customWidth="1"/>
    <col min="8962" max="8962" width="10.28515625" style="77" customWidth="1"/>
    <col min="8963" max="8963" width="42.7109375" style="77" customWidth="1"/>
    <col min="8964" max="8964" width="4.7109375" style="77" customWidth="1"/>
    <col min="8965" max="8965" width="9.7109375" style="77" customWidth="1"/>
    <col min="8966" max="8966" width="9.85546875" style="77" customWidth="1"/>
    <col min="8967" max="8967" width="11.85546875" style="77" customWidth="1"/>
    <col min="8968" max="8968" width="11.140625" style="77" customWidth="1"/>
    <col min="8969" max="9216" width="9" style="77"/>
    <col min="9217" max="9217" width="3.28515625" style="77" customWidth="1"/>
    <col min="9218" max="9218" width="10.28515625" style="77" customWidth="1"/>
    <col min="9219" max="9219" width="42.7109375" style="77" customWidth="1"/>
    <col min="9220" max="9220" width="4.7109375" style="77" customWidth="1"/>
    <col min="9221" max="9221" width="9.7109375" style="77" customWidth="1"/>
    <col min="9222" max="9222" width="9.85546875" style="77" customWidth="1"/>
    <col min="9223" max="9223" width="11.85546875" style="77" customWidth="1"/>
    <col min="9224" max="9224" width="11.140625" style="77" customWidth="1"/>
    <col min="9225" max="9472" width="9" style="77"/>
    <col min="9473" max="9473" width="3.28515625" style="77" customWidth="1"/>
    <col min="9474" max="9474" width="10.28515625" style="77" customWidth="1"/>
    <col min="9475" max="9475" width="42.7109375" style="77" customWidth="1"/>
    <col min="9476" max="9476" width="4.7109375" style="77" customWidth="1"/>
    <col min="9477" max="9477" width="9.7109375" style="77" customWidth="1"/>
    <col min="9478" max="9478" width="9.85546875" style="77" customWidth="1"/>
    <col min="9479" max="9479" width="11.85546875" style="77" customWidth="1"/>
    <col min="9480" max="9480" width="11.140625" style="77" customWidth="1"/>
    <col min="9481" max="9728" width="9" style="77"/>
    <col min="9729" max="9729" width="3.28515625" style="77" customWidth="1"/>
    <col min="9730" max="9730" width="10.28515625" style="77" customWidth="1"/>
    <col min="9731" max="9731" width="42.7109375" style="77" customWidth="1"/>
    <col min="9732" max="9732" width="4.7109375" style="77" customWidth="1"/>
    <col min="9733" max="9733" width="9.7109375" style="77" customWidth="1"/>
    <col min="9734" max="9734" width="9.85546875" style="77" customWidth="1"/>
    <col min="9735" max="9735" width="11.85546875" style="77" customWidth="1"/>
    <col min="9736" max="9736" width="11.140625" style="77" customWidth="1"/>
    <col min="9737" max="9984" width="9" style="77"/>
    <col min="9985" max="9985" width="3.28515625" style="77" customWidth="1"/>
    <col min="9986" max="9986" width="10.28515625" style="77" customWidth="1"/>
    <col min="9987" max="9987" width="42.7109375" style="77" customWidth="1"/>
    <col min="9988" max="9988" width="4.7109375" style="77" customWidth="1"/>
    <col min="9989" max="9989" width="9.7109375" style="77" customWidth="1"/>
    <col min="9990" max="9990" width="9.85546875" style="77" customWidth="1"/>
    <col min="9991" max="9991" width="11.85546875" style="77" customWidth="1"/>
    <col min="9992" max="9992" width="11.140625" style="77" customWidth="1"/>
    <col min="9993" max="10240" width="9" style="77"/>
    <col min="10241" max="10241" width="3.28515625" style="77" customWidth="1"/>
    <col min="10242" max="10242" width="10.28515625" style="77" customWidth="1"/>
    <col min="10243" max="10243" width="42.7109375" style="77" customWidth="1"/>
    <col min="10244" max="10244" width="4.7109375" style="77" customWidth="1"/>
    <col min="10245" max="10245" width="9.7109375" style="77" customWidth="1"/>
    <col min="10246" max="10246" width="9.85546875" style="77" customWidth="1"/>
    <col min="10247" max="10247" width="11.85546875" style="77" customWidth="1"/>
    <col min="10248" max="10248" width="11.140625" style="77" customWidth="1"/>
    <col min="10249" max="10496" width="9" style="77"/>
    <col min="10497" max="10497" width="3.28515625" style="77" customWidth="1"/>
    <col min="10498" max="10498" width="10.28515625" style="77" customWidth="1"/>
    <col min="10499" max="10499" width="42.7109375" style="77" customWidth="1"/>
    <col min="10500" max="10500" width="4.7109375" style="77" customWidth="1"/>
    <col min="10501" max="10501" width="9.7109375" style="77" customWidth="1"/>
    <col min="10502" max="10502" width="9.85546875" style="77" customWidth="1"/>
    <col min="10503" max="10503" width="11.85546875" style="77" customWidth="1"/>
    <col min="10504" max="10504" width="11.140625" style="77" customWidth="1"/>
    <col min="10505" max="10752" width="9" style="77"/>
    <col min="10753" max="10753" width="3.28515625" style="77" customWidth="1"/>
    <col min="10754" max="10754" width="10.28515625" style="77" customWidth="1"/>
    <col min="10755" max="10755" width="42.7109375" style="77" customWidth="1"/>
    <col min="10756" max="10756" width="4.7109375" style="77" customWidth="1"/>
    <col min="10757" max="10757" width="9.7109375" style="77" customWidth="1"/>
    <col min="10758" max="10758" width="9.85546875" style="77" customWidth="1"/>
    <col min="10759" max="10759" width="11.85546875" style="77" customWidth="1"/>
    <col min="10760" max="10760" width="11.140625" style="77" customWidth="1"/>
    <col min="10761" max="11008" width="9" style="77"/>
    <col min="11009" max="11009" width="3.28515625" style="77" customWidth="1"/>
    <col min="11010" max="11010" width="10.28515625" style="77" customWidth="1"/>
    <col min="11011" max="11011" width="42.7109375" style="77" customWidth="1"/>
    <col min="11012" max="11012" width="4.7109375" style="77" customWidth="1"/>
    <col min="11013" max="11013" width="9.7109375" style="77" customWidth="1"/>
    <col min="11014" max="11014" width="9.85546875" style="77" customWidth="1"/>
    <col min="11015" max="11015" width="11.85546875" style="77" customWidth="1"/>
    <col min="11016" max="11016" width="11.140625" style="77" customWidth="1"/>
    <col min="11017" max="11264" width="9" style="77"/>
    <col min="11265" max="11265" width="3.28515625" style="77" customWidth="1"/>
    <col min="11266" max="11266" width="10.28515625" style="77" customWidth="1"/>
    <col min="11267" max="11267" width="42.7109375" style="77" customWidth="1"/>
    <col min="11268" max="11268" width="4.7109375" style="77" customWidth="1"/>
    <col min="11269" max="11269" width="9.7109375" style="77" customWidth="1"/>
    <col min="11270" max="11270" width="9.85546875" style="77" customWidth="1"/>
    <col min="11271" max="11271" width="11.85546875" style="77" customWidth="1"/>
    <col min="11272" max="11272" width="11.140625" style="77" customWidth="1"/>
    <col min="11273" max="11520" width="9" style="77"/>
    <col min="11521" max="11521" width="3.28515625" style="77" customWidth="1"/>
    <col min="11522" max="11522" width="10.28515625" style="77" customWidth="1"/>
    <col min="11523" max="11523" width="42.7109375" style="77" customWidth="1"/>
    <col min="11524" max="11524" width="4.7109375" style="77" customWidth="1"/>
    <col min="11525" max="11525" width="9.7109375" style="77" customWidth="1"/>
    <col min="11526" max="11526" width="9.85546875" style="77" customWidth="1"/>
    <col min="11527" max="11527" width="11.85546875" style="77" customWidth="1"/>
    <col min="11528" max="11528" width="11.140625" style="77" customWidth="1"/>
    <col min="11529" max="11776" width="9" style="77"/>
    <col min="11777" max="11777" width="3.28515625" style="77" customWidth="1"/>
    <col min="11778" max="11778" width="10.28515625" style="77" customWidth="1"/>
    <col min="11779" max="11779" width="42.7109375" style="77" customWidth="1"/>
    <col min="11780" max="11780" width="4.7109375" style="77" customWidth="1"/>
    <col min="11781" max="11781" width="9.7109375" style="77" customWidth="1"/>
    <col min="11782" max="11782" width="9.85546875" style="77" customWidth="1"/>
    <col min="11783" max="11783" width="11.85546875" style="77" customWidth="1"/>
    <col min="11784" max="11784" width="11.140625" style="77" customWidth="1"/>
    <col min="11785" max="12032" width="9" style="77"/>
    <col min="12033" max="12033" width="3.28515625" style="77" customWidth="1"/>
    <col min="12034" max="12034" width="10.28515625" style="77" customWidth="1"/>
    <col min="12035" max="12035" width="42.7109375" style="77" customWidth="1"/>
    <col min="12036" max="12036" width="4.7109375" style="77" customWidth="1"/>
    <col min="12037" max="12037" width="9.7109375" style="77" customWidth="1"/>
    <col min="12038" max="12038" width="9.85546875" style="77" customWidth="1"/>
    <col min="12039" max="12039" width="11.85546875" style="77" customWidth="1"/>
    <col min="12040" max="12040" width="11.140625" style="77" customWidth="1"/>
    <col min="12041" max="12288" width="9" style="77"/>
    <col min="12289" max="12289" width="3.28515625" style="77" customWidth="1"/>
    <col min="12290" max="12290" width="10.28515625" style="77" customWidth="1"/>
    <col min="12291" max="12291" width="42.7109375" style="77" customWidth="1"/>
    <col min="12292" max="12292" width="4.7109375" style="77" customWidth="1"/>
    <col min="12293" max="12293" width="9.7109375" style="77" customWidth="1"/>
    <col min="12294" max="12294" width="9.85546875" style="77" customWidth="1"/>
    <col min="12295" max="12295" width="11.85546875" style="77" customWidth="1"/>
    <col min="12296" max="12296" width="11.140625" style="77" customWidth="1"/>
    <col min="12297" max="12544" width="9" style="77"/>
    <col min="12545" max="12545" width="3.28515625" style="77" customWidth="1"/>
    <col min="12546" max="12546" width="10.28515625" style="77" customWidth="1"/>
    <col min="12547" max="12547" width="42.7109375" style="77" customWidth="1"/>
    <col min="12548" max="12548" width="4.7109375" style="77" customWidth="1"/>
    <col min="12549" max="12549" width="9.7109375" style="77" customWidth="1"/>
    <col min="12550" max="12550" width="9.85546875" style="77" customWidth="1"/>
    <col min="12551" max="12551" width="11.85546875" style="77" customWidth="1"/>
    <col min="12552" max="12552" width="11.140625" style="77" customWidth="1"/>
    <col min="12553" max="12800" width="9" style="77"/>
    <col min="12801" max="12801" width="3.28515625" style="77" customWidth="1"/>
    <col min="12802" max="12802" width="10.28515625" style="77" customWidth="1"/>
    <col min="12803" max="12803" width="42.7109375" style="77" customWidth="1"/>
    <col min="12804" max="12804" width="4.7109375" style="77" customWidth="1"/>
    <col min="12805" max="12805" width="9.7109375" style="77" customWidth="1"/>
    <col min="12806" max="12806" width="9.85546875" style="77" customWidth="1"/>
    <col min="12807" max="12807" width="11.85546875" style="77" customWidth="1"/>
    <col min="12808" max="12808" width="11.140625" style="77" customWidth="1"/>
    <col min="12809" max="13056" width="9" style="77"/>
    <col min="13057" max="13057" width="3.28515625" style="77" customWidth="1"/>
    <col min="13058" max="13058" width="10.28515625" style="77" customWidth="1"/>
    <col min="13059" max="13059" width="42.7109375" style="77" customWidth="1"/>
    <col min="13060" max="13060" width="4.7109375" style="77" customWidth="1"/>
    <col min="13061" max="13061" width="9.7109375" style="77" customWidth="1"/>
    <col min="13062" max="13062" width="9.85546875" style="77" customWidth="1"/>
    <col min="13063" max="13063" width="11.85546875" style="77" customWidth="1"/>
    <col min="13064" max="13064" width="11.140625" style="77" customWidth="1"/>
    <col min="13065" max="13312" width="9" style="77"/>
    <col min="13313" max="13313" width="3.28515625" style="77" customWidth="1"/>
    <col min="13314" max="13314" width="10.28515625" style="77" customWidth="1"/>
    <col min="13315" max="13315" width="42.7109375" style="77" customWidth="1"/>
    <col min="13316" max="13316" width="4.7109375" style="77" customWidth="1"/>
    <col min="13317" max="13317" width="9.7109375" style="77" customWidth="1"/>
    <col min="13318" max="13318" width="9.85546875" style="77" customWidth="1"/>
    <col min="13319" max="13319" width="11.85546875" style="77" customWidth="1"/>
    <col min="13320" max="13320" width="11.140625" style="77" customWidth="1"/>
    <col min="13321" max="13568" width="9" style="77"/>
    <col min="13569" max="13569" width="3.28515625" style="77" customWidth="1"/>
    <col min="13570" max="13570" width="10.28515625" style="77" customWidth="1"/>
    <col min="13571" max="13571" width="42.7109375" style="77" customWidth="1"/>
    <col min="13572" max="13572" width="4.7109375" style="77" customWidth="1"/>
    <col min="13573" max="13573" width="9.7109375" style="77" customWidth="1"/>
    <col min="13574" max="13574" width="9.85546875" style="77" customWidth="1"/>
    <col min="13575" max="13575" width="11.85546875" style="77" customWidth="1"/>
    <col min="13576" max="13576" width="11.140625" style="77" customWidth="1"/>
    <col min="13577" max="13824" width="9" style="77"/>
    <col min="13825" max="13825" width="3.28515625" style="77" customWidth="1"/>
    <col min="13826" max="13826" width="10.28515625" style="77" customWidth="1"/>
    <col min="13827" max="13827" width="42.7109375" style="77" customWidth="1"/>
    <col min="13828" max="13828" width="4.7109375" style="77" customWidth="1"/>
    <col min="13829" max="13829" width="9.7109375" style="77" customWidth="1"/>
    <col min="13830" max="13830" width="9.85546875" style="77" customWidth="1"/>
    <col min="13831" max="13831" width="11.85546875" style="77" customWidth="1"/>
    <col min="13832" max="13832" width="11.140625" style="77" customWidth="1"/>
    <col min="13833" max="14080" width="9" style="77"/>
    <col min="14081" max="14081" width="3.28515625" style="77" customWidth="1"/>
    <col min="14082" max="14082" width="10.28515625" style="77" customWidth="1"/>
    <col min="14083" max="14083" width="42.7109375" style="77" customWidth="1"/>
    <col min="14084" max="14084" width="4.7109375" style="77" customWidth="1"/>
    <col min="14085" max="14085" width="9.7109375" style="77" customWidth="1"/>
    <col min="14086" max="14086" width="9.85546875" style="77" customWidth="1"/>
    <col min="14087" max="14087" width="11.85546875" style="77" customWidth="1"/>
    <col min="14088" max="14088" width="11.140625" style="77" customWidth="1"/>
    <col min="14089" max="14336" width="9" style="77"/>
    <col min="14337" max="14337" width="3.28515625" style="77" customWidth="1"/>
    <col min="14338" max="14338" width="10.28515625" style="77" customWidth="1"/>
    <col min="14339" max="14339" width="42.7109375" style="77" customWidth="1"/>
    <col min="14340" max="14340" width="4.7109375" style="77" customWidth="1"/>
    <col min="14341" max="14341" width="9.7109375" style="77" customWidth="1"/>
    <col min="14342" max="14342" width="9.85546875" style="77" customWidth="1"/>
    <col min="14343" max="14343" width="11.85546875" style="77" customWidth="1"/>
    <col min="14344" max="14344" width="11.140625" style="77" customWidth="1"/>
    <col min="14345" max="14592" width="9" style="77"/>
    <col min="14593" max="14593" width="3.28515625" style="77" customWidth="1"/>
    <col min="14594" max="14594" width="10.28515625" style="77" customWidth="1"/>
    <col min="14595" max="14595" width="42.7109375" style="77" customWidth="1"/>
    <col min="14596" max="14596" width="4.7109375" style="77" customWidth="1"/>
    <col min="14597" max="14597" width="9.7109375" style="77" customWidth="1"/>
    <col min="14598" max="14598" width="9.85546875" style="77" customWidth="1"/>
    <col min="14599" max="14599" width="11.85546875" style="77" customWidth="1"/>
    <col min="14600" max="14600" width="11.140625" style="77" customWidth="1"/>
    <col min="14601" max="14848" width="9" style="77"/>
    <col min="14849" max="14849" width="3.28515625" style="77" customWidth="1"/>
    <col min="14850" max="14850" width="10.28515625" style="77" customWidth="1"/>
    <col min="14851" max="14851" width="42.7109375" style="77" customWidth="1"/>
    <col min="14852" max="14852" width="4.7109375" style="77" customWidth="1"/>
    <col min="14853" max="14853" width="9.7109375" style="77" customWidth="1"/>
    <col min="14854" max="14854" width="9.85546875" style="77" customWidth="1"/>
    <col min="14855" max="14855" width="11.85546875" style="77" customWidth="1"/>
    <col min="14856" max="14856" width="11.140625" style="77" customWidth="1"/>
    <col min="14857" max="15104" width="9" style="77"/>
    <col min="15105" max="15105" width="3.28515625" style="77" customWidth="1"/>
    <col min="15106" max="15106" width="10.28515625" style="77" customWidth="1"/>
    <col min="15107" max="15107" width="42.7109375" style="77" customWidth="1"/>
    <col min="15108" max="15108" width="4.7109375" style="77" customWidth="1"/>
    <col min="15109" max="15109" width="9.7109375" style="77" customWidth="1"/>
    <col min="15110" max="15110" width="9.85546875" style="77" customWidth="1"/>
    <col min="15111" max="15111" width="11.85546875" style="77" customWidth="1"/>
    <col min="15112" max="15112" width="11.140625" style="77" customWidth="1"/>
    <col min="15113" max="15360" width="9" style="77"/>
    <col min="15361" max="15361" width="3.28515625" style="77" customWidth="1"/>
    <col min="15362" max="15362" width="10.28515625" style="77" customWidth="1"/>
    <col min="15363" max="15363" width="42.7109375" style="77" customWidth="1"/>
    <col min="15364" max="15364" width="4.7109375" style="77" customWidth="1"/>
    <col min="15365" max="15365" width="9.7109375" style="77" customWidth="1"/>
    <col min="15366" max="15366" width="9.85546875" style="77" customWidth="1"/>
    <col min="15367" max="15367" width="11.85546875" style="77" customWidth="1"/>
    <col min="15368" max="15368" width="11.140625" style="77" customWidth="1"/>
    <col min="15369" max="15616" width="9" style="77"/>
    <col min="15617" max="15617" width="3.28515625" style="77" customWidth="1"/>
    <col min="15618" max="15618" width="10.28515625" style="77" customWidth="1"/>
    <col min="15619" max="15619" width="42.7109375" style="77" customWidth="1"/>
    <col min="15620" max="15620" width="4.7109375" style="77" customWidth="1"/>
    <col min="15621" max="15621" width="9.7109375" style="77" customWidth="1"/>
    <col min="15622" max="15622" width="9.85546875" style="77" customWidth="1"/>
    <col min="15623" max="15623" width="11.85546875" style="77" customWidth="1"/>
    <col min="15624" max="15624" width="11.140625" style="77" customWidth="1"/>
    <col min="15625" max="15872" width="9" style="77"/>
    <col min="15873" max="15873" width="3.28515625" style="77" customWidth="1"/>
    <col min="15874" max="15874" width="10.28515625" style="77" customWidth="1"/>
    <col min="15875" max="15875" width="42.7109375" style="77" customWidth="1"/>
    <col min="15876" max="15876" width="4.7109375" style="77" customWidth="1"/>
    <col min="15877" max="15877" width="9.7109375" style="77" customWidth="1"/>
    <col min="15878" max="15878" width="9.85546875" style="77" customWidth="1"/>
    <col min="15879" max="15879" width="11.85546875" style="77" customWidth="1"/>
    <col min="15880" max="15880" width="11.140625" style="77" customWidth="1"/>
    <col min="15881" max="16128" width="9" style="77"/>
    <col min="16129" max="16129" width="3.28515625" style="77" customWidth="1"/>
    <col min="16130" max="16130" width="10.28515625" style="77" customWidth="1"/>
    <col min="16131" max="16131" width="42.7109375" style="77" customWidth="1"/>
    <col min="16132" max="16132" width="4.7109375" style="77" customWidth="1"/>
    <col min="16133" max="16133" width="9.7109375" style="77" customWidth="1"/>
    <col min="16134" max="16134" width="9.85546875" style="77" customWidth="1"/>
    <col min="16135" max="16135" width="11.85546875" style="77" customWidth="1"/>
    <col min="16136" max="16136" width="11.140625" style="77" customWidth="1"/>
    <col min="16137" max="16384" width="9" style="77"/>
  </cols>
  <sheetData>
    <row r="1" spans="1:8" s="40" customFormat="1" ht="17.25" customHeight="1">
      <c r="A1" s="38" t="s">
        <v>15</v>
      </c>
      <c r="B1" s="39"/>
      <c r="C1" s="39"/>
      <c r="D1" s="39"/>
      <c r="E1" s="39"/>
      <c r="F1" s="39"/>
      <c r="G1" s="39"/>
      <c r="H1" s="39"/>
    </row>
    <row r="2" spans="1:8" s="40" customFormat="1" ht="12.75" customHeight="1">
      <c r="A2" s="41" t="s">
        <v>16</v>
      </c>
      <c r="B2" s="39"/>
      <c r="C2" s="39"/>
      <c r="D2" s="39"/>
      <c r="E2" s="39"/>
      <c r="F2" s="39"/>
      <c r="G2" s="39"/>
      <c r="H2" s="39"/>
    </row>
    <row r="3" spans="1:8" s="40" customFormat="1" ht="12.75" customHeight="1">
      <c r="A3" s="41" t="s">
        <v>17</v>
      </c>
      <c r="B3" s="39"/>
      <c r="C3" s="39"/>
      <c r="D3" s="39"/>
      <c r="E3" s="42" t="s">
        <v>18</v>
      </c>
      <c r="F3" s="39"/>
      <c r="G3" s="39"/>
      <c r="H3" s="39"/>
    </row>
    <row r="4" spans="1:8" s="40" customFormat="1" ht="12.75" customHeight="1">
      <c r="A4" s="41"/>
      <c r="B4" s="39"/>
      <c r="C4" s="41"/>
      <c r="D4" s="39"/>
      <c r="E4" s="42" t="s">
        <v>19</v>
      </c>
      <c r="F4" s="39"/>
      <c r="G4" s="39"/>
      <c r="H4" s="39"/>
    </row>
    <row r="5" spans="1:8" s="40" customFormat="1" ht="12.75" customHeight="1">
      <c r="A5" s="42" t="s">
        <v>20</v>
      </c>
      <c r="B5" s="39"/>
      <c r="C5" s="39"/>
      <c r="D5" s="39"/>
      <c r="E5" s="42" t="s">
        <v>21</v>
      </c>
      <c r="F5" s="39"/>
      <c r="G5" s="39"/>
      <c r="H5" s="39"/>
    </row>
    <row r="6" spans="1:8" s="40" customFormat="1" ht="12.75" customHeight="1">
      <c r="A6" s="42" t="s">
        <v>22</v>
      </c>
      <c r="B6" s="39"/>
      <c r="C6" s="39"/>
      <c r="D6" s="39"/>
      <c r="E6" s="42" t="s">
        <v>23</v>
      </c>
      <c r="F6" s="39"/>
      <c r="G6" s="39"/>
      <c r="H6" s="39"/>
    </row>
    <row r="7" spans="1:8" s="40" customFormat="1" ht="6" customHeight="1" thickBot="1">
      <c r="A7" s="39"/>
      <c r="B7" s="39"/>
      <c r="C7" s="39"/>
      <c r="D7" s="39"/>
      <c r="E7" s="39"/>
      <c r="F7" s="39"/>
      <c r="G7" s="39"/>
      <c r="H7" s="39"/>
    </row>
    <row r="8" spans="1:8" s="40" customFormat="1" ht="28.5" customHeight="1" thickBot="1">
      <c r="A8" s="43" t="s">
        <v>1</v>
      </c>
      <c r="B8" s="43" t="s">
        <v>3</v>
      </c>
      <c r="C8" s="43" t="s">
        <v>24</v>
      </c>
      <c r="D8" s="43" t="s">
        <v>4</v>
      </c>
      <c r="E8" s="43" t="s">
        <v>5</v>
      </c>
      <c r="F8" s="43" t="s">
        <v>6</v>
      </c>
      <c r="G8" s="43" t="s">
        <v>25</v>
      </c>
      <c r="H8" s="43" t="s">
        <v>26</v>
      </c>
    </row>
    <row r="9" spans="1:8" s="40" customFormat="1" ht="12.75" customHeight="1" thickBot="1">
      <c r="A9" s="43" t="s">
        <v>27</v>
      </c>
      <c r="B9" s="43" t="s">
        <v>28</v>
      </c>
      <c r="C9" s="43" t="s">
        <v>29</v>
      </c>
      <c r="D9" s="43" t="s">
        <v>30</v>
      </c>
      <c r="E9" s="43" t="s">
        <v>31</v>
      </c>
      <c r="F9" s="43" t="s">
        <v>32</v>
      </c>
      <c r="G9" s="43" t="s">
        <v>33</v>
      </c>
      <c r="H9" s="43" t="s">
        <v>34</v>
      </c>
    </row>
    <row r="10" spans="1:8" s="40" customFormat="1" ht="9.75" customHeight="1">
      <c r="A10" s="44"/>
      <c r="B10" s="44"/>
      <c r="C10" s="44"/>
      <c r="D10" s="44"/>
      <c r="E10" s="44"/>
      <c r="F10" s="44"/>
      <c r="G10" s="44"/>
      <c r="H10" s="44"/>
    </row>
    <row r="11" spans="1:8" s="40" customFormat="1" ht="21" customHeight="1">
      <c r="A11" s="45"/>
      <c r="B11" s="46" t="s">
        <v>35</v>
      </c>
      <c r="C11" s="46" t="s">
        <v>36</v>
      </c>
      <c r="D11" s="46"/>
      <c r="E11" s="47"/>
      <c r="F11" s="48"/>
      <c r="G11" s="48">
        <f>G12+G17+G27</f>
        <v>0</v>
      </c>
      <c r="H11" s="47">
        <v>0.4731612</v>
      </c>
    </row>
    <row r="12" spans="1:8" s="40" customFormat="1" ht="21" customHeight="1" thickBot="1">
      <c r="A12" s="45"/>
      <c r="B12" s="46" t="s">
        <v>32</v>
      </c>
      <c r="C12" s="46" t="s">
        <v>37</v>
      </c>
      <c r="D12" s="46"/>
      <c r="E12" s="47"/>
      <c r="F12" s="48"/>
      <c r="G12" s="48">
        <f>SUM(G13:G16)</f>
        <v>0</v>
      </c>
      <c r="H12" s="47">
        <f>H13+H14+H15+H16</f>
        <v>0.64102499999999996</v>
      </c>
    </row>
    <row r="13" spans="1:8" s="40" customFormat="1" ht="24" customHeight="1" thickBot="1">
      <c r="A13" s="49">
        <v>1</v>
      </c>
      <c r="B13" s="50" t="s">
        <v>38</v>
      </c>
      <c r="C13" s="50" t="s">
        <v>39</v>
      </c>
      <c r="D13" s="50" t="s">
        <v>14</v>
      </c>
      <c r="E13" s="51">
        <v>16.943999999999999</v>
      </c>
      <c r="F13" s="52"/>
      <c r="G13" s="52">
        <f>E13*F13</f>
        <v>0</v>
      </c>
      <c r="H13" s="53">
        <v>0.12453839999999999</v>
      </c>
    </row>
    <row r="14" spans="1:8" s="40" customFormat="1" ht="24" customHeight="1" thickBot="1">
      <c r="A14" s="54">
        <v>2</v>
      </c>
      <c r="B14" s="55" t="s">
        <v>40</v>
      </c>
      <c r="C14" s="55" t="s">
        <v>41</v>
      </c>
      <c r="D14" s="55" t="s">
        <v>14</v>
      </c>
      <c r="E14" s="56">
        <v>16.943999999999999</v>
      </c>
      <c r="F14" s="57"/>
      <c r="G14" s="52">
        <f t="shared" ref="G14:G16" si="0">E14*F14</f>
        <v>0</v>
      </c>
      <c r="H14" s="58">
        <v>0.30668640000000003</v>
      </c>
    </row>
    <row r="15" spans="1:8" s="40" customFormat="1" ht="24" customHeight="1" thickBot="1">
      <c r="A15" s="59">
        <v>3</v>
      </c>
      <c r="B15" s="60" t="s">
        <v>42</v>
      </c>
      <c r="C15" s="60" t="s">
        <v>43</v>
      </c>
      <c r="D15" s="60" t="s">
        <v>14</v>
      </c>
      <c r="E15" s="61">
        <v>204.6</v>
      </c>
      <c r="F15" s="62"/>
      <c r="G15" s="52">
        <f t="shared" si="0"/>
        <v>0</v>
      </c>
      <c r="H15" s="63">
        <v>4.1936399999999999E-2</v>
      </c>
    </row>
    <row r="16" spans="1:8" s="40" customFormat="1" ht="24" customHeight="1" thickBot="1">
      <c r="A16" s="59">
        <v>7</v>
      </c>
      <c r="B16" s="60" t="s">
        <v>84</v>
      </c>
      <c r="C16" s="60" t="s">
        <v>85</v>
      </c>
      <c r="D16" s="60" t="s">
        <v>14</v>
      </c>
      <c r="E16" s="61">
        <v>204.6</v>
      </c>
      <c r="F16" s="62"/>
      <c r="G16" s="52">
        <f t="shared" si="0"/>
        <v>0</v>
      </c>
      <c r="H16" s="63">
        <v>0.16786380000000001</v>
      </c>
    </row>
    <row r="17" spans="1:8" s="40" customFormat="1" ht="21" customHeight="1" thickBot="1">
      <c r="A17" s="45"/>
      <c r="B17" s="46" t="s">
        <v>44</v>
      </c>
      <c r="C17" s="46" t="s">
        <v>45</v>
      </c>
      <c r="D17" s="46"/>
      <c r="E17" s="47"/>
      <c r="F17" s="48"/>
      <c r="G17" s="48">
        <f>SUM(G18:G26)</f>
        <v>0</v>
      </c>
      <c r="H17" s="47">
        <v>0</v>
      </c>
    </row>
    <row r="18" spans="1:8" s="40" customFormat="1" ht="24" customHeight="1" thickBot="1">
      <c r="A18" s="49">
        <v>4</v>
      </c>
      <c r="B18" s="50" t="s">
        <v>86</v>
      </c>
      <c r="C18" s="50" t="s">
        <v>87</v>
      </c>
      <c r="D18" s="50" t="s">
        <v>14</v>
      </c>
      <c r="E18" s="51">
        <v>204.6</v>
      </c>
      <c r="F18" s="52"/>
      <c r="G18" s="52">
        <f>E18*F18</f>
        <v>0</v>
      </c>
      <c r="H18" s="53">
        <v>0</v>
      </c>
    </row>
    <row r="19" spans="1:8" s="40" customFormat="1" ht="24" customHeight="1" thickBot="1">
      <c r="A19" s="49">
        <v>5</v>
      </c>
      <c r="B19" s="55" t="s">
        <v>88</v>
      </c>
      <c r="C19" s="55" t="s">
        <v>89</v>
      </c>
      <c r="D19" s="55" t="s">
        <v>14</v>
      </c>
      <c r="E19" s="56">
        <v>12472.42</v>
      </c>
      <c r="F19" s="57"/>
      <c r="G19" s="52">
        <f t="shared" ref="G19:G20" si="1">E19*F19</f>
        <v>0</v>
      </c>
      <c r="H19" s="58">
        <v>0</v>
      </c>
    </row>
    <row r="20" spans="1:8" s="40" customFormat="1" ht="24" customHeight="1" thickBot="1">
      <c r="A20" s="49">
        <v>6</v>
      </c>
      <c r="B20" s="55" t="s">
        <v>90</v>
      </c>
      <c r="C20" s="55" t="s">
        <v>91</v>
      </c>
      <c r="D20" s="55" t="s">
        <v>14</v>
      </c>
      <c r="E20" s="56">
        <v>204.6</v>
      </c>
      <c r="F20" s="57"/>
      <c r="G20" s="52">
        <f t="shared" si="1"/>
        <v>0</v>
      </c>
      <c r="H20" s="58">
        <v>0</v>
      </c>
    </row>
    <row r="21" spans="1:8" s="40" customFormat="1" ht="24" customHeight="1" thickBot="1">
      <c r="A21" s="49">
        <v>7</v>
      </c>
      <c r="B21" s="50" t="s">
        <v>46</v>
      </c>
      <c r="C21" s="50" t="s">
        <v>47</v>
      </c>
      <c r="D21" s="50" t="s">
        <v>14</v>
      </c>
      <c r="E21" s="51">
        <v>21.18</v>
      </c>
      <c r="F21" s="52"/>
      <c r="G21" s="52">
        <f>E21*F21</f>
        <v>0</v>
      </c>
      <c r="H21" s="53">
        <v>0</v>
      </c>
    </row>
    <row r="22" spans="1:8" s="40" customFormat="1" ht="13.5" customHeight="1" thickBot="1">
      <c r="A22" s="49">
        <v>8</v>
      </c>
      <c r="B22" s="55" t="s">
        <v>48</v>
      </c>
      <c r="C22" s="55" t="s">
        <v>49</v>
      </c>
      <c r="D22" s="55" t="s">
        <v>14</v>
      </c>
      <c r="E22" s="56">
        <v>29.67</v>
      </c>
      <c r="F22" s="57"/>
      <c r="G22" s="52">
        <f t="shared" ref="G22:G26" si="2">E22*F22</f>
        <v>0</v>
      </c>
      <c r="H22" s="58">
        <v>0</v>
      </c>
    </row>
    <row r="23" spans="1:8" s="40" customFormat="1" ht="24" customHeight="1" thickBot="1">
      <c r="A23" s="49">
        <v>9</v>
      </c>
      <c r="B23" s="55" t="s">
        <v>50</v>
      </c>
      <c r="C23" s="55" t="s">
        <v>51</v>
      </c>
      <c r="D23" s="55" t="s">
        <v>52</v>
      </c>
      <c r="E23" s="56">
        <v>1.39</v>
      </c>
      <c r="F23" s="57"/>
      <c r="G23" s="52">
        <f t="shared" si="2"/>
        <v>0</v>
      </c>
      <c r="H23" s="58">
        <v>0</v>
      </c>
    </row>
    <row r="24" spans="1:8" s="40" customFormat="1" ht="24" customHeight="1" thickBot="1">
      <c r="A24" s="49">
        <v>10</v>
      </c>
      <c r="B24" s="55" t="s">
        <v>53</v>
      </c>
      <c r="C24" s="55" t="s">
        <v>54</v>
      </c>
      <c r="D24" s="55" t="s">
        <v>52</v>
      </c>
      <c r="E24" s="56">
        <v>1.39</v>
      </c>
      <c r="F24" s="57"/>
      <c r="G24" s="52">
        <f t="shared" si="2"/>
        <v>0</v>
      </c>
      <c r="H24" s="58">
        <v>0</v>
      </c>
    </row>
    <row r="25" spans="1:8" s="40" customFormat="1" ht="24" customHeight="1" thickBot="1">
      <c r="A25" s="49">
        <v>11</v>
      </c>
      <c r="B25" s="55" t="s">
        <v>55</v>
      </c>
      <c r="C25" s="55" t="s">
        <v>56</v>
      </c>
      <c r="D25" s="55" t="s">
        <v>52</v>
      </c>
      <c r="E25" s="56">
        <v>13.9</v>
      </c>
      <c r="F25" s="57"/>
      <c r="G25" s="52">
        <f t="shared" si="2"/>
        <v>0</v>
      </c>
      <c r="H25" s="58">
        <v>0</v>
      </c>
    </row>
    <row r="26" spans="1:8" s="40" customFormat="1" ht="24" customHeight="1" thickBot="1">
      <c r="A26" s="49">
        <v>12</v>
      </c>
      <c r="B26" s="60" t="s">
        <v>57</v>
      </c>
      <c r="C26" s="60" t="s">
        <v>58</v>
      </c>
      <c r="D26" s="60" t="s">
        <v>52</v>
      </c>
      <c r="E26" s="61">
        <v>1.39</v>
      </c>
      <c r="F26" s="62"/>
      <c r="G26" s="52">
        <f t="shared" si="2"/>
        <v>0</v>
      </c>
      <c r="H26" s="63">
        <v>0</v>
      </c>
    </row>
    <row r="27" spans="1:8" s="40" customFormat="1" ht="21" customHeight="1" thickBot="1">
      <c r="A27" s="45"/>
      <c r="B27" s="46" t="s">
        <v>59</v>
      </c>
      <c r="C27" s="46" t="s">
        <v>60</v>
      </c>
      <c r="D27" s="46"/>
      <c r="E27" s="47"/>
      <c r="F27" s="48"/>
      <c r="G27" s="48">
        <f>G28</f>
        <v>0</v>
      </c>
      <c r="H27" s="47">
        <v>0</v>
      </c>
    </row>
    <row r="28" spans="1:8" s="40" customFormat="1" ht="13.5" customHeight="1" thickBot="1">
      <c r="A28" s="64">
        <v>13</v>
      </c>
      <c r="B28" s="65" t="s">
        <v>61</v>
      </c>
      <c r="C28" s="65" t="s">
        <v>62</v>
      </c>
      <c r="D28" s="65" t="s">
        <v>52</v>
      </c>
      <c r="E28" s="66">
        <f>H12</f>
        <v>0.64102499999999996</v>
      </c>
      <c r="F28" s="67"/>
      <c r="G28" s="67">
        <f>E28*F28</f>
        <v>0</v>
      </c>
      <c r="H28" s="68">
        <v>0</v>
      </c>
    </row>
    <row r="29" spans="1:8" s="40" customFormat="1" ht="21" customHeight="1">
      <c r="A29" s="69"/>
      <c r="B29" s="70"/>
      <c r="C29" s="70" t="s">
        <v>63</v>
      </c>
      <c r="D29" s="70"/>
      <c r="E29" s="71"/>
      <c r="F29" s="72"/>
      <c r="G29" s="72">
        <f>G11</f>
        <v>0</v>
      </c>
      <c r="H29" s="71">
        <v>0.4731612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topLeftCell="A7" workbookViewId="0">
      <selection activeCell="K30" sqref="K30"/>
    </sheetView>
  </sheetViews>
  <sheetFormatPr defaultColWidth="9" defaultRowHeight="12" customHeight="1"/>
  <cols>
    <col min="1" max="1" width="3.28515625" style="73" customWidth="1"/>
    <col min="2" max="2" width="10.28515625" style="74" customWidth="1"/>
    <col min="3" max="3" width="42.7109375" style="74" customWidth="1"/>
    <col min="4" max="4" width="4.7109375" style="74" customWidth="1"/>
    <col min="5" max="5" width="9.7109375" style="75" customWidth="1"/>
    <col min="6" max="6" width="9.85546875" style="76" customWidth="1"/>
    <col min="7" max="7" width="11.85546875" style="76" customWidth="1"/>
    <col min="8" max="8" width="11.140625" style="75" customWidth="1"/>
    <col min="9" max="256" width="9" style="77"/>
    <col min="257" max="257" width="3.28515625" style="77" customWidth="1"/>
    <col min="258" max="258" width="10.28515625" style="77" customWidth="1"/>
    <col min="259" max="259" width="42.7109375" style="77" customWidth="1"/>
    <col min="260" max="260" width="4.7109375" style="77" customWidth="1"/>
    <col min="261" max="261" width="9.7109375" style="77" customWidth="1"/>
    <col min="262" max="262" width="9.85546875" style="77" customWidth="1"/>
    <col min="263" max="263" width="11.85546875" style="77" customWidth="1"/>
    <col min="264" max="264" width="11.140625" style="77" customWidth="1"/>
    <col min="265" max="512" width="9" style="77"/>
    <col min="513" max="513" width="3.28515625" style="77" customWidth="1"/>
    <col min="514" max="514" width="10.28515625" style="77" customWidth="1"/>
    <col min="515" max="515" width="42.7109375" style="77" customWidth="1"/>
    <col min="516" max="516" width="4.7109375" style="77" customWidth="1"/>
    <col min="517" max="517" width="9.7109375" style="77" customWidth="1"/>
    <col min="518" max="518" width="9.85546875" style="77" customWidth="1"/>
    <col min="519" max="519" width="11.85546875" style="77" customWidth="1"/>
    <col min="520" max="520" width="11.140625" style="77" customWidth="1"/>
    <col min="521" max="768" width="9" style="77"/>
    <col min="769" max="769" width="3.28515625" style="77" customWidth="1"/>
    <col min="770" max="770" width="10.28515625" style="77" customWidth="1"/>
    <col min="771" max="771" width="42.7109375" style="77" customWidth="1"/>
    <col min="772" max="772" width="4.7109375" style="77" customWidth="1"/>
    <col min="773" max="773" width="9.7109375" style="77" customWidth="1"/>
    <col min="774" max="774" width="9.85546875" style="77" customWidth="1"/>
    <col min="775" max="775" width="11.85546875" style="77" customWidth="1"/>
    <col min="776" max="776" width="11.140625" style="77" customWidth="1"/>
    <col min="777" max="1024" width="9" style="77"/>
    <col min="1025" max="1025" width="3.28515625" style="77" customWidth="1"/>
    <col min="1026" max="1026" width="10.28515625" style="77" customWidth="1"/>
    <col min="1027" max="1027" width="42.7109375" style="77" customWidth="1"/>
    <col min="1028" max="1028" width="4.7109375" style="77" customWidth="1"/>
    <col min="1029" max="1029" width="9.7109375" style="77" customWidth="1"/>
    <col min="1030" max="1030" width="9.85546875" style="77" customWidth="1"/>
    <col min="1031" max="1031" width="11.85546875" style="77" customWidth="1"/>
    <col min="1032" max="1032" width="11.140625" style="77" customWidth="1"/>
    <col min="1033" max="1280" width="9" style="77"/>
    <col min="1281" max="1281" width="3.28515625" style="77" customWidth="1"/>
    <col min="1282" max="1282" width="10.28515625" style="77" customWidth="1"/>
    <col min="1283" max="1283" width="42.7109375" style="77" customWidth="1"/>
    <col min="1284" max="1284" width="4.7109375" style="77" customWidth="1"/>
    <col min="1285" max="1285" width="9.7109375" style="77" customWidth="1"/>
    <col min="1286" max="1286" width="9.85546875" style="77" customWidth="1"/>
    <col min="1287" max="1287" width="11.85546875" style="77" customWidth="1"/>
    <col min="1288" max="1288" width="11.140625" style="77" customWidth="1"/>
    <col min="1289" max="1536" width="9" style="77"/>
    <col min="1537" max="1537" width="3.28515625" style="77" customWidth="1"/>
    <col min="1538" max="1538" width="10.28515625" style="77" customWidth="1"/>
    <col min="1539" max="1539" width="42.7109375" style="77" customWidth="1"/>
    <col min="1540" max="1540" width="4.7109375" style="77" customWidth="1"/>
    <col min="1541" max="1541" width="9.7109375" style="77" customWidth="1"/>
    <col min="1542" max="1542" width="9.85546875" style="77" customWidth="1"/>
    <col min="1543" max="1543" width="11.85546875" style="77" customWidth="1"/>
    <col min="1544" max="1544" width="11.140625" style="77" customWidth="1"/>
    <col min="1545" max="1792" width="9" style="77"/>
    <col min="1793" max="1793" width="3.28515625" style="77" customWidth="1"/>
    <col min="1794" max="1794" width="10.28515625" style="77" customWidth="1"/>
    <col min="1795" max="1795" width="42.7109375" style="77" customWidth="1"/>
    <col min="1796" max="1796" width="4.7109375" style="77" customWidth="1"/>
    <col min="1797" max="1797" width="9.7109375" style="77" customWidth="1"/>
    <col min="1798" max="1798" width="9.85546875" style="77" customWidth="1"/>
    <col min="1799" max="1799" width="11.85546875" style="77" customWidth="1"/>
    <col min="1800" max="1800" width="11.140625" style="77" customWidth="1"/>
    <col min="1801" max="2048" width="9" style="77"/>
    <col min="2049" max="2049" width="3.28515625" style="77" customWidth="1"/>
    <col min="2050" max="2050" width="10.28515625" style="77" customWidth="1"/>
    <col min="2051" max="2051" width="42.7109375" style="77" customWidth="1"/>
    <col min="2052" max="2052" width="4.7109375" style="77" customWidth="1"/>
    <col min="2053" max="2053" width="9.7109375" style="77" customWidth="1"/>
    <col min="2054" max="2054" width="9.85546875" style="77" customWidth="1"/>
    <col min="2055" max="2055" width="11.85546875" style="77" customWidth="1"/>
    <col min="2056" max="2056" width="11.140625" style="77" customWidth="1"/>
    <col min="2057" max="2304" width="9" style="77"/>
    <col min="2305" max="2305" width="3.28515625" style="77" customWidth="1"/>
    <col min="2306" max="2306" width="10.28515625" style="77" customWidth="1"/>
    <col min="2307" max="2307" width="42.7109375" style="77" customWidth="1"/>
    <col min="2308" max="2308" width="4.7109375" style="77" customWidth="1"/>
    <col min="2309" max="2309" width="9.7109375" style="77" customWidth="1"/>
    <col min="2310" max="2310" width="9.85546875" style="77" customWidth="1"/>
    <col min="2311" max="2311" width="11.85546875" style="77" customWidth="1"/>
    <col min="2312" max="2312" width="11.140625" style="77" customWidth="1"/>
    <col min="2313" max="2560" width="9" style="77"/>
    <col min="2561" max="2561" width="3.28515625" style="77" customWidth="1"/>
    <col min="2562" max="2562" width="10.28515625" style="77" customWidth="1"/>
    <col min="2563" max="2563" width="42.7109375" style="77" customWidth="1"/>
    <col min="2564" max="2564" width="4.7109375" style="77" customWidth="1"/>
    <col min="2565" max="2565" width="9.7109375" style="77" customWidth="1"/>
    <col min="2566" max="2566" width="9.85546875" style="77" customWidth="1"/>
    <col min="2567" max="2567" width="11.85546875" style="77" customWidth="1"/>
    <col min="2568" max="2568" width="11.140625" style="77" customWidth="1"/>
    <col min="2569" max="2816" width="9" style="77"/>
    <col min="2817" max="2817" width="3.28515625" style="77" customWidth="1"/>
    <col min="2818" max="2818" width="10.28515625" style="77" customWidth="1"/>
    <col min="2819" max="2819" width="42.7109375" style="77" customWidth="1"/>
    <col min="2820" max="2820" width="4.7109375" style="77" customWidth="1"/>
    <col min="2821" max="2821" width="9.7109375" style="77" customWidth="1"/>
    <col min="2822" max="2822" width="9.85546875" style="77" customWidth="1"/>
    <col min="2823" max="2823" width="11.85546875" style="77" customWidth="1"/>
    <col min="2824" max="2824" width="11.140625" style="77" customWidth="1"/>
    <col min="2825" max="3072" width="9" style="77"/>
    <col min="3073" max="3073" width="3.28515625" style="77" customWidth="1"/>
    <col min="3074" max="3074" width="10.28515625" style="77" customWidth="1"/>
    <col min="3075" max="3075" width="42.7109375" style="77" customWidth="1"/>
    <col min="3076" max="3076" width="4.7109375" style="77" customWidth="1"/>
    <col min="3077" max="3077" width="9.7109375" style="77" customWidth="1"/>
    <col min="3078" max="3078" width="9.85546875" style="77" customWidth="1"/>
    <col min="3079" max="3079" width="11.85546875" style="77" customWidth="1"/>
    <col min="3080" max="3080" width="11.140625" style="77" customWidth="1"/>
    <col min="3081" max="3328" width="9" style="77"/>
    <col min="3329" max="3329" width="3.28515625" style="77" customWidth="1"/>
    <col min="3330" max="3330" width="10.28515625" style="77" customWidth="1"/>
    <col min="3331" max="3331" width="42.7109375" style="77" customWidth="1"/>
    <col min="3332" max="3332" width="4.7109375" style="77" customWidth="1"/>
    <col min="3333" max="3333" width="9.7109375" style="77" customWidth="1"/>
    <col min="3334" max="3334" width="9.85546875" style="77" customWidth="1"/>
    <col min="3335" max="3335" width="11.85546875" style="77" customWidth="1"/>
    <col min="3336" max="3336" width="11.140625" style="77" customWidth="1"/>
    <col min="3337" max="3584" width="9" style="77"/>
    <col min="3585" max="3585" width="3.28515625" style="77" customWidth="1"/>
    <col min="3586" max="3586" width="10.28515625" style="77" customWidth="1"/>
    <col min="3587" max="3587" width="42.7109375" style="77" customWidth="1"/>
    <col min="3588" max="3588" width="4.7109375" style="77" customWidth="1"/>
    <col min="3589" max="3589" width="9.7109375" style="77" customWidth="1"/>
    <col min="3590" max="3590" width="9.85546875" style="77" customWidth="1"/>
    <col min="3591" max="3591" width="11.85546875" style="77" customWidth="1"/>
    <col min="3592" max="3592" width="11.140625" style="77" customWidth="1"/>
    <col min="3593" max="3840" width="9" style="77"/>
    <col min="3841" max="3841" width="3.28515625" style="77" customWidth="1"/>
    <col min="3842" max="3842" width="10.28515625" style="77" customWidth="1"/>
    <col min="3843" max="3843" width="42.7109375" style="77" customWidth="1"/>
    <col min="3844" max="3844" width="4.7109375" style="77" customWidth="1"/>
    <col min="3845" max="3845" width="9.7109375" style="77" customWidth="1"/>
    <col min="3846" max="3846" width="9.85546875" style="77" customWidth="1"/>
    <col min="3847" max="3847" width="11.85546875" style="77" customWidth="1"/>
    <col min="3848" max="3848" width="11.140625" style="77" customWidth="1"/>
    <col min="3849" max="4096" width="9" style="77"/>
    <col min="4097" max="4097" width="3.28515625" style="77" customWidth="1"/>
    <col min="4098" max="4098" width="10.28515625" style="77" customWidth="1"/>
    <col min="4099" max="4099" width="42.7109375" style="77" customWidth="1"/>
    <col min="4100" max="4100" width="4.7109375" style="77" customWidth="1"/>
    <col min="4101" max="4101" width="9.7109375" style="77" customWidth="1"/>
    <col min="4102" max="4102" width="9.85546875" style="77" customWidth="1"/>
    <col min="4103" max="4103" width="11.85546875" style="77" customWidth="1"/>
    <col min="4104" max="4104" width="11.140625" style="77" customWidth="1"/>
    <col min="4105" max="4352" width="9" style="77"/>
    <col min="4353" max="4353" width="3.28515625" style="77" customWidth="1"/>
    <col min="4354" max="4354" width="10.28515625" style="77" customWidth="1"/>
    <col min="4355" max="4355" width="42.7109375" style="77" customWidth="1"/>
    <col min="4356" max="4356" width="4.7109375" style="77" customWidth="1"/>
    <col min="4357" max="4357" width="9.7109375" style="77" customWidth="1"/>
    <col min="4358" max="4358" width="9.85546875" style="77" customWidth="1"/>
    <col min="4359" max="4359" width="11.85546875" style="77" customWidth="1"/>
    <col min="4360" max="4360" width="11.140625" style="77" customWidth="1"/>
    <col min="4361" max="4608" width="9" style="77"/>
    <col min="4609" max="4609" width="3.28515625" style="77" customWidth="1"/>
    <col min="4610" max="4610" width="10.28515625" style="77" customWidth="1"/>
    <col min="4611" max="4611" width="42.7109375" style="77" customWidth="1"/>
    <col min="4612" max="4612" width="4.7109375" style="77" customWidth="1"/>
    <col min="4613" max="4613" width="9.7109375" style="77" customWidth="1"/>
    <col min="4614" max="4614" width="9.85546875" style="77" customWidth="1"/>
    <col min="4615" max="4615" width="11.85546875" style="77" customWidth="1"/>
    <col min="4616" max="4616" width="11.140625" style="77" customWidth="1"/>
    <col min="4617" max="4864" width="9" style="77"/>
    <col min="4865" max="4865" width="3.28515625" style="77" customWidth="1"/>
    <col min="4866" max="4866" width="10.28515625" style="77" customWidth="1"/>
    <col min="4867" max="4867" width="42.7109375" style="77" customWidth="1"/>
    <col min="4868" max="4868" width="4.7109375" style="77" customWidth="1"/>
    <col min="4869" max="4869" width="9.7109375" style="77" customWidth="1"/>
    <col min="4870" max="4870" width="9.85546875" style="77" customWidth="1"/>
    <col min="4871" max="4871" width="11.85546875" style="77" customWidth="1"/>
    <col min="4872" max="4872" width="11.140625" style="77" customWidth="1"/>
    <col min="4873" max="5120" width="9" style="77"/>
    <col min="5121" max="5121" width="3.28515625" style="77" customWidth="1"/>
    <col min="5122" max="5122" width="10.28515625" style="77" customWidth="1"/>
    <col min="5123" max="5123" width="42.7109375" style="77" customWidth="1"/>
    <col min="5124" max="5124" width="4.7109375" style="77" customWidth="1"/>
    <col min="5125" max="5125" width="9.7109375" style="77" customWidth="1"/>
    <col min="5126" max="5126" width="9.85546875" style="77" customWidth="1"/>
    <col min="5127" max="5127" width="11.85546875" style="77" customWidth="1"/>
    <col min="5128" max="5128" width="11.140625" style="77" customWidth="1"/>
    <col min="5129" max="5376" width="9" style="77"/>
    <col min="5377" max="5377" width="3.28515625" style="77" customWidth="1"/>
    <col min="5378" max="5378" width="10.28515625" style="77" customWidth="1"/>
    <col min="5379" max="5379" width="42.7109375" style="77" customWidth="1"/>
    <col min="5380" max="5380" width="4.7109375" style="77" customWidth="1"/>
    <col min="5381" max="5381" width="9.7109375" style="77" customWidth="1"/>
    <col min="5382" max="5382" width="9.85546875" style="77" customWidth="1"/>
    <col min="5383" max="5383" width="11.85546875" style="77" customWidth="1"/>
    <col min="5384" max="5384" width="11.140625" style="77" customWidth="1"/>
    <col min="5385" max="5632" width="9" style="77"/>
    <col min="5633" max="5633" width="3.28515625" style="77" customWidth="1"/>
    <col min="5634" max="5634" width="10.28515625" style="77" customWidth="1"/>
    <col min="5635" max="5635" width="42.7109375" style="77" customWidth="1"/>
    <col min="5636" max="5636" width="4.7109375" style="77" customWidth="1"/>
    <col min="5637" max="5637" width="9.7109375" style="77" customWidth="1"/>
    <col min="5638" max="5638" width="9.85546875" style="77" customWidth="1"/>
    <col min="5639" max="5639" width="11.85546875" style="77" customWidth="1"/>
    <col min="5640" max="5640" width="11.140625" style="77" customWidth="1"/>
    <col min="5641" max="5888" width="9" style="77"/>
    <col min="5889" max="5889" width="3.28515625" style="77" customWidth="1"/>
    <col min="5890" max="5890" width="10.28515625" style="77" customWidth="1"/>
    <col min="5891" max="5891" width="42.7109375" style="77" customWidth="1"/>
    <col min="5892" max="5892" width="4.7109375" style="77" customWidth="1"/>
    <col min="5893" max="5893" width="9.7109375" style="77" customWidth="1"/>
    <col min="5894" max="5894" width="9.85546875" style="77" customWidth="1"/>
    <col min="5895" max="5895" width="11.85546875" style="77" customWidth="1"/>
    <col min="5896" max="5896" width="11.140625" style="77" customWidth="1"/>
    <col min="5897" max="6144" width="9" style="77"/>
    <col min="6145" max="6145" width="3.28515625" style="77" customWidth="1"/>
    <col min="6146" max="6146" width="10.28515625" style="77" customWidth="1"/>
    <col min="6147" max="6147" width="42.7109375" style="77" customWidth="1"/>
    <col min="6148" max="6148" width="4.7109375" style="77" customWidth="1"/>
    <col min="6149" max="6149" width="9.7109375" style="77" customWidth="1"/>
    <col min="6150" max="6150" width="9.85546875" style="77" customWidth="1"/>
    <col min="6151" max="6151" width="11.85546875" style="77" customWidth="1"/>
    <col min="6152" max="6152" width="11.140625" style="77" customWidth="1"/>
    <col min="6153" max="6400" width="9" style="77"/>
    <col min="6401" max="6401" width="3.28515625" style="77" customWidth="1"/>
    <col min="6402" max="6402" width="10.28515625" style="77" customWidth="1"/>
    <col min="6403" max="6403" width="42.7109375" style="77" customWidth="1"/>
    <col min="6404" max="6404" width="4.7109375" style="77" customWidth="1"/>
    <col min="6405" max="6405" width="9.7109375" style="77" customWidth="1"/>
    <col min="6406" max="6406" width="9.85546875" style="77" customWidth="1"/>
    <col min="6407" max="6407" width="11.85546875" style="77" customWidth="1"/>
    <col min="6408" max="6408" width="11.140625" style="77" customWidth="1"/>
    <col min="6409" max="6656" width="9" style="77"/>
    <col min="6657" max="6657" width="3.28515625" style="77" customWidth="1"/>
    <col min="6658" max="6658" width="10.28515625" style="77" customWidth="1"/>
    <col min="6659" max="6659" width="42.7109375" style="77" customWidth="1"/>
    <col min="6660" max="6660" width="4.7109375" style="77" customWidth="1"/>
    <col min="6661" max="6661" width="9.7109375" style="77" customWidth="1"/>
    <col min="6662" max="6662" width="9.85546875" style="77" customWidth="1"/>
    <col min="6663" max="6663" width="11.85546875" style="77" customWidth="1"/>
    <col min="6664" max="6664" width="11.140625" style="77" customWidth="1"/>
    <col min="6665" max="6912" width="9" style="77"/>
    <col min="6913" max="6913" width="3.28515625" style="77" customWidth="1"/>
    <col min="6914" max="6914" width="10.28515625" style="77" customWidth="1"/>
    <col min="6915" max="6915" width="42.7109375" style="77" customWidth="1"/>
    <col min="6916" max="6916" width="4.7109375" style="77" customWidth="1"/>
    <col min="6917" max="6917" width="9.7109375" style="77" customWidth="1"/>
    <col min="6918" max="6918" width="9.85546875" style="77" customWidth="1"/>
    <col min="6919" max="6919" width="11.85546875" style="77" customWidth="1"/>
    <col min="6920" max="6920" width="11.140625" style="77" customWidth="1"/>
    <col min="6921" max="7168" width="9" style="77"/>
    <col min="7169" max="7169" width="3.28515625" style="77" customWidth="1"/>
    <col min="7170" max="7170" width="10.28515625" style="77" customWidth="1"/>
    <col min="7171" max="7171" width="42.7109375" style="77" customWidth="1"/>
    <col min="7172" max="7172" width="4.7109375" style="77" customWidth="1"/>
    <col min="7173" max="7173" width="9.7109375" style="77" customWidth="1"/>
    <col min="7174" max="7174" width="9.85546875" style="77" customWidth="1"/>
    <col min="7175" max="7175" width="11.85546875" style="77" customWidth="1"/>
    <col min="7176" max="7176" width="11.140625" style="77" customWidth="1"/>
    <col min="7177" max="7424" width="9" style="77"/>
    <col min="7425" max="7425" width="3.28515625" style="77" customWidth="1"/>
    <col min="7426" max="7426" width="10.28515625" style="77" customWidth="1"/>
    <col min="7427" max="7427" width="42.7109375" style="77" customWidth="1"/>
    <col min="7428" max="7428" width="4.7109375" style="77" customWidth="1"/>
    <col min="7429" max="7429" width="9.7109375" style="77" customWidth="1"/>
    <col min="7430" max="7430" width="9.85546875" style="77" customWidth="1"/>
    <col min="7431" max="7431" width="11.85546875" style="77" customWidth="1"/>
    <col min="7432" max="7432" width="11.140625" style="77" customWidth="1"/>
    <col min="7433" max="7680" width="9" style="77"/>
    <col min="7681" max="7681" width="3.28515625" style="77" customWidth="1"/>
    <col min="7682" max="7682" width="10.28515625" style="77" customWidth="1"/>
    <col min="7683" max="7683" width="42.7109375" style="77" customWidth="1"/>
    <col min="7684" max="7684" width="4.7109375" style="77" customWidth="1"/>
    <col min="7685" max="7685" width="9.7109375" style="77" customWidth="1"/>
    <col min="7686" max="7686" width="9.85546875" style="77" customWidth="1"/>
    <col min="7687" max="7687" width="11.85546875" style="77" customWidth="1"/>
    <col min="7688" max="7688" width="11.140625" style="77" customWidth="1"/>
    <col min="7689" max="7936" width="9" style="77"/>
    <col min="7937" max="7937" width="3.28515625" style="77" customWidth="1"/>
    <col min="7938" max="7938" width="10.28515625" style="77" customWidth="1"/>
    <col min="7939" max="7939" width="42.7109375" style="77" customWidth="1"/>
    <col min="7940" max="7940" width="4.7109375" style="77" customWidth="1"/>
    <col min="7941" max="7941" width="9.7109375" style="77" customWidth="1"/>
    <col min="7942" max="7942" width="9.85546875" style="77" customWidth="1"/>
    <col min="7943" max="7943" width="11.85546875" style="77" customWidth="1"/>
    <col min="7944" max="7944" width="11.140625" style="77" customWidth="1"/>
    <col min="7945" max="8192" width="9" style="77"/>
    <col min="8193" max="8193" width="3.28515625" style="77" customWidth="1"/>
    <col min="8194" max="8194" width="10.28515625" style="77" customWidth="1"/>
    <col min="8195" max="8195" width="42.7109375" style="77" customWidth="1"/>
    <col min="8196" max="8196" width="4.7109375" style="77" customWidth="1"/>
    <col min="8197" max="8197" width="9.7109375" style="77" customWidth="1"/>
    <col min="8198" max="8198" width="9.85546875" style="77" customWidth="1"/>
    <col min="8199" max="8199" width="11.85546875" style="77" customWidth="1"/>
    <col min="8200" max="8200" width="11.140625" style="77" customWidth="1"/>
    <col min="8201" max="8448" width="9" style="77"/>
    <col min="8449" max="8449" width="3.28515625" style="77" customWidth="1"/>
    <col min="8450" max="8450" width="10.28515625" style="77" customWidth="1"/>
    <col min="8451" max="8451" width="42.7109375" style="77" customWidth="1"/>
    <col min="8452" max="8452" width="4.7109375" style="77" customWidth="1"/>
    <col min="8453" max="8453" width="9.7109375" style="77" customWidth="1"/>
    <col min="8454" max="8454" width="9.85546875" style="77" customWidth="1"/>
    <col min="8455" max="8455" width="11.85546875" style="77" customWidth="1"/>
    <col min="8456" max="8456" width="11.140625" style="77" customWidth="1"/>
    <col min="8457" max="8704" width="9" style="77"/>
    <col min="8705" max="8705" width="3.28515625" style="77" customWidth="1"/>
    <col min="8706" max="8706" width="10.28515625" style="77" customWidth="1"/>
    <col min="8707" max="8707" width="42.7109375" style="77" customWidth="1"/>
    <col min="8708" max="8708" width="4.7109375" style="77" customWidth="1"/>
    <col min="8709" max="8709" width="9.7109375" style="77" customWidth="1"/>
    <col min="8710" max="8710" width="9.85546875" style="77" customWidth="1"/>
    <col min="8711" max="8711" width="11.85546875" style="77" customWidth="1"/>
    <col min="8712" max="8712" width="11.140625" style="77" customWidth="1"/>
    <col min="8713" max="8960" width="9" style="77"/>
    <col min="8961" max="8961" width="3.28515625" style="77" customWidth="1"/>
    <col min="8962" max="8962" width="10.28515625" style="77" customWidth="1"/>
    <col min="8963" max="8963" width="42.7109375" style="77" customWidth="1"/>
    <col min="8964" max="8964" width="4.7109375" style="77" customWidth="1"/>
    <col min="8965" max="8965" width="9.7109375" style="77" customWidth="1"/>
    <col min="8966" max="8966" width="9.85546875" style="77" customWidth="1"/>
    <col min="8967" max="8967" width="11.85546875" style="77" customWidth="1"/>
    <col min="8968" max="8968" width="11.140625" style="77" customWidth="1"/>
    <col min="8969" max="9216" width="9" style="77"/>
    <col min="9217" max="9217" width="3.28515625" style="77" customWidth="1"/>
    <col min="9218" max="9218" width="10.28515625" style="77" customWidth="1"/>
    <col min="9219" max="9219" width="42.7109375" style="77" customWidth="1"/>
    <col min="9220" max="9220" width="4.7109375" style="77" customWidth="1"/>
    <col min="9221" max="9221" width="9.7109375" style="77" customWidth="1"/>
    <col min="9222" max="9222" width="9.85546875" style="77" customWidth="1"/>
    <col min="9223" max="9223" width="11.85546875" style="77" customWidth="1"/>
    <col min="9224" max="9224" width="11.140625" style="77" customWidth="1"/>
    <col min="9225" max="9472" width="9" style="77"/>
    <col min="9473" max="9473" width="3.28515625" style="77" customWidth="1"/>
    <col min="9474" max="9474" width="10.28515625" style="77" customWidth="1"/>
    <col min="9475" max="9475" width="42.7109375" style="77" customWidth="1"/>
    <col min="9476" max="9476" width="4.7109375" style="77" customWidth="1"/>
    <col min="9477" max="9477" width="9.7109375" style="77" customWidth="1"/>
    <col min="9478" max="9478" width="9.85546875" style="77" customWidth="1"/>
    <col min="9479" max="9479" width="11.85546875" style="77" customWidth="1"/>
    <col min="9480" max="9480" width="11.140625" style="77" customWidth="1"/>
    <col min="9481" max="9728" width="9" style="77"/>
    <col min="9729" max="9729" width="3.28515625" style="77" customWidth="1"/>
    <col min="9730" max="9730" width="10.28515625" style="77" customWidth="1"/>
    <col min="9731" max="9731" width="42.7109375" style="77" customWidth="1"/>
    <col min="9732" max="9732" width="4.7109375" style="77" customWidth="1"/>
    <col min="9733" max="9733" width="9.7109375" style="77" customWidth="1"/>
    <col min="9734" max="9734" width="9.85546875" style="77" customWidth="1"/>
    <col min="9735" max="9735" width="11.85546875" style="77" customWidth="1"/>
    <col min="9736" max="9736" width="11.140625" style="77" customWidth="1"/>
    <col min="9737" max="9984" width="9" style="77"/>
    <col min="9985" max="9985" width="3.28515625" style="77" customWidth="1"/>
    <col min="9986" max="9986" width="10.28515625" style="77" customWidth="1"/>
    <col min="9987" max="9987" width="42.7109375" style="77" customWidth="1"/>
    <col min="9988" max="9988" width="4.7109375" style="77" customWidth="1"/>
    <col min="9989" max="9989" width="9.7109375" style="77" customWidth="1"/>
    <col min="9990" max="9990" width="9.85546875" style="77" customWidth="1"/>
    <col min="9991" max="9991" width="11.85546875" style="77" customWidth="1"/>
    <col min="9992" max="9992" width="11.140625" style="77" customWidth="1"/>
    <col min="9993" max="10240" width="9" style="77"/>
    <col min="10241" max="10241" width="3.28515625" style="77" customWidth="1"/>
    <col min="10242" max="10242" width="10.28515625" style="77" customWidth="1"/>
    <col min="10243" max="10243" width="42.7109375" style="77" customWidth="1"/>
    <col min="10244" max="10244" width="4.7109375" style="77" customWidth="1"/>
    <col min="10245" max="10245" width="9.7109375" style="77" customWidth="1"/>
    <col min="10246" max="10246" width="9.85546875" style="77" customWidth="1"/>
    <col min="10247" max="10247" width="11.85546875" style="77" customWidth="1"/>
    <col min="10248" max="10248" width="11.140625" style="77" customWidth="1"/>
    <col min="10249" max="10496" width="9" style="77"/>
    <col min="10497" max="10497" width="3.28515625" style="77" customWidth="1"/>
    <col min="10498" max="10498" width="10.28515625" style="77" customWidth="1"/>
    <col min="10499" max="10499" width="42.7109375" style="77" customWidth="1"/>
    <col min="10500" max="10500" width="4.7109375" style="77" customWidth="1"/>
    <col min="10501" max="10501" width="9.7109375" style="77" customWidth="1"/>
    <col min="10502" max="10502" width="9.85546875" style="77" customWidth="1"/>
    <col min="10503" max="10503" width="11.85546875" style="77" customWidth="1"/>
    <col min="10504" max="10504" width="11.140625" style="77" customWidth="1"/>
    <col min="10505" max="10752" width="9" style="77"/>
    <col min="10753" max="10753" width="3.28515625" style="77" customWidth="1"/>
    <col min="10754" max="10754" width="10.28515625" style="77" customWidth="1"/>
    <col min="10755" max="10755" width="42.7109375" style="77" customWidth="1"/>
    <col min="10756" max="10756" width="4.7109375" style="77" customWidth="1"/>
    <col min="10757" max="10757" width="9.7109375" style="77" customWidth="1"/>
    <col min="10758" max="10758" width="9.85546875" style="77" customWidth="1"/>
    <col min="10759" max="10759" width="11.85546875" style="77" customWidth="1"/>
    <col min="10760" max="10760" width="11.140625" style="77" customWidth="1"/>
    <col min="10761" max="11008" width="9" style="77"/>
    <col min="11009" max="11009" width="3.28515625" style="77" customWidth="1"/>
    <col min="11010" max="11010" width="10.28515625" style="77" customWidth="1"/>
    <col min="11011" max="11011" width="42.7109375" style="77" customWidth="1"/>
    <col min="11012" max="11012" width="4.7109375" style="77" customWidth="1"/>
    <col min="11013" max="11013" width="9.7109375" style="77" customWidth="1"/>
    <col min="11014" max="11014" width="9.85546875" style="77" customWidth="1"/>
    <col min="11015" max="11015" width="11.85546875" style="77" customWidth="1"/>
    <col min="11016" max="11016" width="11.140625" style="77" customWidth="1"/>
    <col min="11017" max="11264" width="9" style="77"/>
    <col min="11265" max="11265" width="3.28515625" style="77" customWidth="1"/>
    <col min="11266" max="11266" width="10.28515625" style="77" customWidth="1"/>
    <col min="11267" max="11267" width="42.7109375" style="77" customWidth="1"/>
    <col min="11268" max="11268" width="4.7109375" style="77" customWidth="1"/>
    <col min="11269" max="11269" width="9.7109375" style="77" customWidth="1"/>
    <col min="11270" max="11270" width="9.85546875" style="77" customWidth="1"/>
    <col min="11271" max="11271" width="11.85546875" style="77" customWidth="1"/>
    <col min="11272" max="11272" width="11.140625" style="77" customWidth="1"/>
    <col min="11273" max="11520" width="9" style="77"/>
    <col min="11521" max="11521" width="3.28515625" style="77" customWidth="1"/>
    <col min="11522" max="11522" width="10.28515625" style="77" customWidth="1"/>
    <col min="11523" max="11523" width="42.7109375" style="77" customWidth="1"/>
    <col min="11524" max="11524" width="4.7109375" style="77" customWidth="1"/>
    <col min="11525" max="11525" width="9.7109375" style="77" customWidth="1"/>
    <col min="11526" max="11526" width="9.85546875" style="77" customWidth="1"/>
    <col min="11527" max="11527" width="11.85546875" style="77" customWidth="1"/>
    <col min="11528" max="11528" width="11.140625" style="77" customWidth="1"/>
    <col min="11529" max="11776" width="9" style="77"/>
    <col min="11777" max="11777" width="3.28515625" style="77" customWidth="1"/>
    <col min="11778" max="11778" width="10.28515625" style="77" customWidth="1"/>
    <col min="11779" max="11779" width="42.7109375" style="77" customWidth="1"/>
    <col min="11780" max="11780" width="4.7109375" style="77" customWidth="1"/>
    <col min="11781" max="11781" width="9.7109375" style="77" customWidth="1"/>
    <col min="11782" max="11782" width="9.85546875" style="77" customWidth="1"/>
    <col min="11783" max="11783" width="11.85546875" style="77" customWidth="1"/>
    <col min="11784" max="11784" width="11.140625" style="77" customWidth="1"/>
    <col min="11785" max="12032" width="9" style="77"/>
    <col min="12033" max="12033" width="3.28515625" style="77" customWidth="1"/>
    <col min="12034" max="12034" width="10.28515625" style="77" customWidth="1"/>
    <col min="12035" max="12035" width="42.7109375" style="77" customWidth="1"/>
    <col min="12036" max="12036" width="4.7109375" style="77" customWidth="1"/>
    <col min="12037" max="12037" width="9.7109375" style="77" customWidth="1"/>
    <col min="12038" max="12038" width="9.85546875" style="77" customWidth="1"/>
    <col min="12039" max="12039" width="11.85546875" style="77" customWidth="1"/>
    <col min="12040" max="12040" width="11.140625" style="77" customWidth="1"/>
    <col min="12041" max="12288" width="9" style="77"/>
    <col min="12289" max="12289" width="3.28515625" style="77" customWidth="1"/>
    <col min="12290" max="12290" width="10.28515625" style="77" customWidth="1"/>
    <col min="12291" max="12291" width="42.7109375" style="77" customWidth="1"/>
    <col min="12292" max="12292" width="4.7109375" style="77" customWidth="1"/>
    <col min="12293" max="12293" width="9.7109375" style="77" customWidth="1"/>
    <col min="12294" max="12294" width="9.85546875" style="77" customWidth="1"/>
    <col min="12295" max="12295" width="11.85546875" style="77" customWidth="1"/>
    <col min="12296" max="12296" width="11.140625" style="77" customWidth="1"/>
    <col min="12297" max="12544" width="9" style="77"/>
    <col min="12545" max="12545" width="3.28515625" style="77" customWidth="1"/>
    <col min="12546" max="12546" width="10.28515625" style="77" customWidth="1"/>
    <col min="12547" max="12547" width="42.7109375" style="77" customWidth="1"/>
    <col min="12548" max="12548" width="4.7109375" style="77" customWidth="1"/>
    <col min="12549" max="12549" width="9.7109375" style="77" customWidth="1"/>
    <col min="12550" max="12550" width="9.85546875" style="77" customWidth="1"/>
    <col min="12551" max="12551" width="11.85546875" style="77" customWidth="1"/>
    <col min="12552" max="12552" width="11.140625" style="77" customWidth="1"/>
    <col min="12553" max="12800" width="9" style="77"/>
    <col min="12801" max="12801" width="3.28515625" style="77" customWidth="1"/>
    <col min="12802" max="12802" width="10.28515625" style="77" customWidth="1"/>
    <col min="12803" max="12803" width="42.7109375" style="77" customWidth="1"/>
    <col min="12804" max="12804" width="4.7109375" style="77" customWidth="1"/>
    <col min="12805" max="12805" width="9.7109375" style="77" customWidth="1"/>
    <col min="12806" max="12806" width="9.85546875" style="77" customWidth="1"/>
    <col min="12807" max="12807" width="11.85546875" style="77" customWidth="1"/>
    <col min="12808" max="12808" width="11.140625" style="77" customWidth="1"/>
    <col min="12809" max="13056" width="9" style="77"/>
    <col min="13057" max="13057" width="3.28515625" style="77" customWidth="1"/>
    <col min="13058" max="13058" width="10.28515625" style="77" customWidth="1"/>
    <col min="13059" max="13059" width="42.7109375" style="77" customWidth="1"/>
    <col min="13060" max="13060" width="4.7109375" style="77" customWidth="1"/>
    <col min="13061" max="13061" width="9.7109375" style="77" customWidth="1"/>
    <col min="13062" max="13062" width="9.85546875" style="77" customWidth="1"/>
    <col min="13063" max="13063" width="11.85546875" style="77" customWidth="1"/>
    <col min="13064" max="13064" width="11.140625" style="77" customWidth="1"/>
    <col min="13065" max="13312" width="9" style="77"/>
    <col min="13313" max="13313" width="3.28515625" style="77" customWidth="1"/>
    <col min="13314" max="13314" width="10.28515625" style="77" customWidth="1"/>
    <col min="13315" max="13315" width="42.7109375" style="77" customWidth="1"/>
    <col min="13316" max="13316" width="4.7109375" style="77" customWidth="1"/>
    <col min="13317" max="13317" width="9.7109375" style="77" customWidth="1"/>
    <col min="13318" max="13318" width="9.85546875" style="77" customWidth="1"/>
    <col min="13319" max="13319" width="11.85546875" style="77" customWidth="1"/>
    <col min="13320" max="13320" width="11.140625" style="77" customWidth="1"/>
    <col min="13321" max="13568" width="9" style="77"/>
    <col min="13569" max="13569" width="3.28515625" style="77" customWidth="1"/>
    <col min="13570" max="13570" width="10.28515625" style="77" customWidth="1"/>
    <col min="13571" max="13571" width="42.7109375" style="77" customWidth="1"/>
    <col min="13572" max="13572" width="4.7109375" style="77" customWidth="1"/>
    <col min="13573" max="13573" width="9.7109375" style="77" customWidth="1"/>
    <col min="13574" max="13574" width="9.85546875" style="77" customWidth="1"/>
    <col min="13575" max="13575" width="11.85546875" style="77" customWidth="1"/>
    <col min="13576" max="13576" width="11.140625" style="77" customWidth="1"/>
    <col min="13577" max="13824" width="9" style="77"/>
    <col min="13825" max="13825" width="3.28515625" style="77" customWidth="1"/>
    <col min="13826" max="13826" width="10.28515625" style="77" customWidth="1"/>
    <col min="13827" max="13827" width="42.7109375" style="77" customWidth="1"/>
    <col min="13828" max="13828" width="4.7109375" style="77" customWidth="1"/>
    <col min="13829" max="13829" width="9.7109375" style="77" customWidth="1"/>
    <col min="13830" max="13830" width="9.85546875" style="77" customWidth="1"/>
    <col min="13831" max="13831" width="11.85546875" style="77" customWidth="1"/>
    <col min="13832" max="13832" width="11.140625" style="77" customWidth="1"/>
    <col min="13833" max="14080" width="9" style="77"/>
    <col min="14081" max="14081" width="3.28515625" style="77" customWidth="1"/>
    <col min="14082" max="14082" width="10.28515625" style="77" customWidth="1"/>
    <col min="14083" max="14083" width="42.7109375" style="77" customWidth="1"/>
    <col min="14084" max="14084" width="4.7109375" style="77" customWidth="1"/>
    <col min="14085" max="14085" width="9.7109375" style="77" customWidth="1"/>
    <col min="14086" max="14086" width="9.85546875" style="77" customWidth="1"/>
    <col min="14087" max="14087" width="11.85546875" style="77" customWidth="1"/>
    <col min="14088" max="14088" width="11.140625" style="77" customWidth="1"/>
    <col min="14089" max="14336" width="9" style="77"/>
    <col min="14337" max="14337" width="3.28515625" style="77" customWidth="1"/>
    <col min="14338" max="14338" width="10.28515625" style="77" customWidth="1"/>
    <col min="14339" max="14339" width="42.7109375" style="77" customWidth="1"/>
    <col min="14340" max="14340" width="4.7109375" style="77" customWidth="1"/>
    <col min="14341" max="14341" width="9.7109375" style="77" customWidth="1"/>
    <col min="14342" max="14342" width="9.85546875" style="77" customWidth="1"/>
    <col min="14343" max="14343" width="11.85546875" style="77" customWidth="1"/>
    <col min="14344" max="14344" width="11.140625" style="77" customWidth="1"/>
    <col min="14345" max="14592" width="9" style="77"/>
    <col min="14593" max="14593" width="3.28515625" style="77" customWidth="1"/>
    <col min="14594" max="14594" width="10.28515625" style="77" customWidth="1"/>
    <col min="14595" max="14595" width="42.7109375" style="77" customWidth="1"/>
    <col min="14596" max="14596" width="4.7109375" style="77" customWidth="1"/>
    <col min="14597" max="14597" width="9.7109375" style="77" customWidth="1"/>
    <col min="14598" max="14598" width="9.85546875" style="77" customWidth="1"/>
    <col min="14599" max="14599" width="11.85546875" style="77" customWidth="1"/>
    <col min="14600" max="14600" width="11.140625" style="77" customWidth="1"/>
    <col min="14601" max="14848" width="9" style="77"/>
    <col min="14849" max="14849" width="3.28515625" style="77" customWidth="1"/>
    <col min="14850" max="14850" width="10.28515625" style="77" customWidth="1"/>
    <col min="14851" max="14851" width="42.7109375" style="77" customWidth="1"/>
    <col min="14852" max="14852" width="4.7109375" style="77" customWidth="1"/>
    <col min="14853" max="14853" width="9.7109375" style="77" customWidth="1"/>
    <col min="14854" max="14854" width="9.85546875" style="77" customWidth="1"/>
    <col min="14855" max="14855" width="11.85546875" style="77" customWidth="1"/>
    <col min="14856" max="14856" width="11.140625" style="77" customWidth="1"/>
    <col min="14857" max="15104" width="9" style="77"/>
    <col min="15105" max="15105" width="3.28515625" style="77" customWidth="1"/>
    <col min="15106" max="15106" width="10.28515625" style="77" customWidth="1"/>
    <col min="15107" max="15107" width="42.7109375" style="77" customWidth="1"/>
    <col min="15108" max="15108" width="4.7109375" style="77" customWidth="1"/>
    <col min="15109" max="15109" width="9.7109375" style="77" customWidth="1"/>
    <col min="15110" max="15110" width="9.85546875" style="77" customWidth="1"/>
    <col min="15111" max="15111" width="11.85546875" style="77" customWidth="1"/>
    <col min="15112" max="15112" width="11.140625" style="77" customWidth="1"/>
    <col min="15113" max="15360" width="9" style="77"/>
    <col min="15361" max="15361" width="3.28515625" style="77" customWidth="1"/>
    <col min="15362" max="15362" width="10.28515625" style="77" customWidth="1"/>
    <col min="15363" max="15363" width="42.7109375" style="77" customWidth="1"/>
    <col min="15364" max="15364" width="4.7109375" style="77" customWidth="1"/>
    <col min="15365" max="15365" width="9.7109375" style="77" customWidth="1"/>
    <col min="15366" max="15366" width="9.85546875" style="77" customWidth="1"/>
    <col min="15367" max="15367" width="11.85546875" style="77" customWidth="1"/>
    <col min="15368" max="15368" width="11.140625" style="77" customWidth="1"/>
    <col min="15369" max="15616" width="9" style="77"/>
    <col min="15617" max="15617" width="3.28515625" style="77" customWidth="1"/>
    <col min="15618" max="15618" width="10.28515625" style="77" customWidth="1"/>
    <col min="15619" max="15619" width="42.7109375" style="77" customWidth="1"/>
    <col min="15620" max="15620" width="4.7109375" style="77" customWidth="1"/>
    <col min="15621" max="15621" width="9.7109375" style="77" customWidth="1"/>
    <col min="15622" max="15622" width="9.85546875" style="77" customWidth="1"/>
    <col min="15623" max="15623" width="11.85546875" style="77" customWidth="1"/>
    <col min="15624" max="15624" width="11.140625" style="77" customWidth="1"/>
    <col min="15625" max="15872" width="9" style="77"/>
    <col min="15873" max="15873" width="3.28515625" style="77" customWidth="1"/>
    <col min="15874" max="15874" width="10.28515625" style="77" customWidth="1"/>
    <col min="15875" max="15875" width="42.7109375" style="77" customWidth="1"/>
    <col min="15876" max="15876" width="4.7109375" style="77" customWidth="1"/>
    <col min="15877" max="15877" width="9.7109375" style="77" customWidth="1"/>
    <col min="15878" max="15878" width="9.85546875" style="77" customWidth="1"/>
    <col min="15879" max="15879" width="11.85546875" style="77" customWidth="1"/>
    <col min="15880" max="15880" width="11.140625" style="77" customWidth="1"/>
    <col min="15881" max="16128" width="9" style="77"/>
    <col min="16129" max="16129" width="3.28515625" style="77" customWidth="1"/>
    <col min="16130" max="16130" width="10.28515625" style="77" customWidth="1"/>
    <col min="16131" max="16131" width="42.7109375" style="77" customWidth="1"/>
    <col min="16132" max="16132" width="4.7109375" style="77" customWidth="1"/>
    <col min="16133" max="16133" width="9.7109375" style="77" customWidth="1"/>
    <col min="16134" max="16134" width="9.85546875" style="77" customWidth="1"/>
    <col min="16135" max="16135" width="11.85546875" style="77" customWidth="1"/>
    <col min="16136" max="16136" width="11.140625" style="77" customWidth="1"/>
    <col min="16137" max="16384" width="9" style="77"/>
  </cols>
  <sheetData>
    <row r="1" spans="1:8" s="40" customFormat="1" ht="17.25" customHeight="1">
      <c r="A1" s="38" t="s">
        <v>15</v>
      </c>
      <c r="B1" s="39"/>
      <c r="C1" s="39"/>
      <c r="D1" s="39"/>
      <c r="E1" s="39"/>
      <c r="F1" s="39"/>
      <c r="G1" s="39"/>
      <c r="H1" s="39"/>
    </row>
    <row r="2" spans="1:8" s="40" customFormat="1" ht="12.75" customHeight="1">
      <c r="A2" s="41" t="s">
        <v>16</v>
      </c>
      <c r="B2" s="39"/>
      <c r="C2" s="39"/>
      <c r="D2" s="39"/>
      <c r="E2" s="39"/>
      <c r="F2" s="39"/>
      <c r="G2" s="39"/>
      <c r="H2" s="39"/>
    </row>
    <row r="3" spans="1:8" s="40" customFormat="1" ht="12.75" customHeight="1">
      <c r="A3" s="41" t="s">
        <v>71</v>
      </c>
      <c r="B3" s="39"/>
      <c r="C3" s="39"/>
      <c r="D3" s="39"/>
      <c r="E3" s="42" t="s">
        <v>18</v>
      </c>
      <c r="F3" s="39"/>
      <c r="G3" s="39"/>
      <c r="H3" s="39"/>
    </row>
    <row r="4" spans="1:8" s="40" customFormat="1" ht="12.75" customHeight="1">
      <c r="A4" s="41"/>
      <c r="B4" s="39"/>
      <c r="C4" s="41"/>
      <c r="D4" s="39"/>
      <c r="E4" s="42" t="s">
        <v>19</v>
      </c>
      <c r="F4" s="39"/>
      <c r="G4" s="39"/>
      <c r="H4" s="39"/>
    </row>
    <row r="5" spans="1:8" s="40" customFormat="1" ht="12.75" customHeight="1">
      <c r="A5" s="42" t="s">
        <v>20</v>
      </c>
      <c r="B5" s="39"/>
      <c r="C5" s="39"/>
      <c r="D5" s="39"/>
      <c r="E5" s="42" t="s">
        <v>72</v>
      </c>
      <c r="F5" s="39"/>
      <c r="G5" s="39"/>
      <c r="H5" s="39"/>
    </row>
    <row r="6" spans="1:8" s="40" customFormat="1" ht="12.75" customHeight="1">
      <c r="A6" s="42" t="s">
        <v>22</v>
      </c>
      <c r="B6" s="39"/>
      <c r="C6" s="39"/>
      <c r="D6" s="39"/>
      <c r="E6" s="42" t="s">
        <v>73</v>
      </c>
      <c r="F6" s="39"/>
      <c r="G6" s="39"/>
      <c r="H6" s="39"/>
    </row>
    <row r="7" spans="1:8" s="40" customFormat="1" ht="6" customHeight="1" thickBot="1">
      <c r="A7" s="39"/>
      <c r="B7" s="39"/>
      <c r="C7" s="39"/>
      <c r="D7" s="39"/>
      <c r="E7" s="39"/>
      <c r="F7" s="39"/>
      <c r="G7" s="39"/>
      <c r="H7" s="39"/>
    </row>
    <row r="8" spans="1:8" s="40" customFormat="1" ht="28.5" customHeight="1" thickBot="1">
      <c r="A8" s="43" t="s">
        <v>1</v>
      </c>
      <c r="B8" s="43" t="s">
        <v>3</v>
      </c>
      <c r="C8" s="43" t="s">
        <v>24</v>
      </c>
      <c r="D8" s="43" t="s">
        <v>4</v>
      </c>
      <c r="E8" s="43" t="s">
        <v>5</v>
      </c>
      <c r="F8" s="43" t="s">
        <v>6</v>
      </c>
      <c r="G8" s="43" t="s">
        <v>25</v>
      </c>
      <c r="H8" s="43" t="s">
        <v>26</v>
      </c>
    </row>
    <row r="9" spans="1:8" s="40" customFormat="1" ht="12.75" customHeight="1" thickBot="1">
      <c r="A9" s="43" t="s">
        <v>27</v>
      </c>
      <c r="B9" s="43" t="s">
        <v>28</v>
      </c>
      <c r="C9" s="43" t="s">
        <v>29</v>
      </c>
      <c r="D9" s="43" t="s">
        <v>30</v>
      </c>
      <c r="E9" s="43" t="s">
        <v>31</v>
      </c>
      <c r="F9" s="43" t="s">
        <v>32</v>
      </c>
      <c r="G9" s="43" t="s">
        <v>33</v>
      </c>
      <c r="H9" s="43" t="s">
        <v>34</v>
      </c>
    </row>
    <row r="10" spans="1:8" s="40" customFormat="1" ht="9.75" customHeight="1">
      <c r="A10" s="44"/>
      <c r="B10" s="44"/>
      <c r="C10" s="44"/>
      <c r="D10" s="44"/>
      <c r="E10" s="44"/>
      <c r="F10" s="44"/>
      <c r="G10" s="44"/>
      <c r="H10" s="44"/>
    </row>
    <row r="11" spans="1:8" s="40" customFormat="1" ht="21" customHeight="1">
      <c r="A11" s="45"/>
      <c r="B11" s="46" t="s">
        <v>35</v>
      </c>
      <c r="C11" s="46" t="s">
        <v>36</v>
      </c>
      <c r="D11" s="46"/>
      <c r="E11" s="47"/>
      <c r="F11" s="48"/>
      <c r="G11" s="48">
        <f>G12+G20+G31</f>
        <v>0</v>
      </c>
      <c r="H11" s="47">
        <v>0.71512165999999999</v>
      </c>
    </row>
    <row r="12" spans="1:8" s="40" customFormat="1" ht="21" customHeight="1" thickBot="1">
      <c r="A12" s="45"/>
      <c r="B12" s="46" t="s">
        <v>32</v>
      </c>
      <c r="C12" s="46" t="s">
        <v>37</v>
      </c>
      <c r="D12" s="46"/>
      <c r="E12" s="47"/>
      <c r="F12" s="48"/>
      <c r="G12" s="48">
        <f>SUM(G13:G19)</f>
        <v>0</v>
      </c>
      <c r="H12" s="47">
        <v>0.71512165999999999</v>
      </c>
    </row>
    <row r="13" spans="1:8" s="40" customFormat="1" ht="24" customHeight="1" thickBot="1">
      <c r="A13" s="49">
        <v>1</v>
      </c>
      <c r="B13" s="50" t="s">
        <v>74</v>
      </c>
      <c r="C13" s="50" t="s">
        <v>75</v>
      </c>
      <c r="D13" s="50" t="s">
        <v>14</v>
      </c>
      <c r="E13" s="51">
        <v>18.64</v>
      </c>
      <c r="F13" s="52"/>
      <c r="G13" s="52">
        <f>E13*F13</f>
        <v>0</v>
      </c>
      <c r="H13" s="53">
        <v>0.13700399999999999</v>
      </c>
    </row>
    <row r="14" spans="1:8" s="40" customFormat="1" ht="13.5" customHeight="1" thickBot="1">
      <c r="A14" s="54">
        <v>2</v>
      </c>
      <c r="B14" s="55" t="s">
        <v>76</v>
      </c>
      <c r="C14" s="55" t="s">
        <v>77</v>
      </c>
      <c r="D14" s="55" t="s">
        <v>14</v>
      </c>
      <c r="E14" s="56">
        <v>46.685000000000002</v>
      </c>
      <c r="F14" s="57"/>
      <c r="G14" s="52">
        <f t="shared" ref="G14:G19" si="0">E14*F14</f>
        <v>0</v>
      </c>
      <c r="H14" s="58">
        <v>2.1941950000000002E-2</v>
      </c>
    </row>
    <row r="15" spans="1:8" s="40" customFormat="1" ht="24" customHeight="1" thickBot="1">
      <c r="A15" s="54">
        <v>3</v>
      </c>
      <c r="B15" s="55" t="s">
        <v>78</v>
      </c>
      <c r="C15" s="55" t="s">
        <v>79</v>
      </c>
      <c r="D15" s="55" t="s">
        <v>14</v>
      </c>
      <c r="E15" s="56">
        <v>1.5</v>
      </c>
      <c r="F15" s="57"/>
      <c r="G15" s="52">
        <f t="shared" si="0"/>
        <v>0</v>
      </c>
      <c r="H15" s="58">
        <v>3.465E-2</v>
      </c>
    </row>
    <row r="16" spans="1:8" s="40" customFormat="1" ht="24" customHeight="1" thickBot="1">
      <c r="A16" s="54">
        <v>4</v>
      </c>
      <c r="B16" s="55" t="s">
        <v>80</v>
      </c>
      <c r="C16" s="55" t="s">
        <v>81</v>
      </c>
      <c r="D16" s="55" t="s">
        <v>14</v>
      </c>
      <c r="E16" s="56">
        <v>46.685000000000002</v>
      </c>
      <c r="F16" s="57"/>
      <c r="G16" s="52">
        <f t="shared" si="0"/>
        <v>0</v>
      </c>
      <c r="H16" s="58">
        <v>2.8011000000000001E-2</v>
      </c>
    </row>
    <row r="17" spans="1:8" s="40" customFormat="1" ht="24" customHeight="1" thickBot="1">
      <c r="A17" s="54">
        <v>5</v>
      </c>
      <c r="B17" s="55" t="s">
        <v>38</v>
      </c>
      <c r="C17" s="55" t="s">
        <v>39</v>
      </c>
      <c r="D17" s="55" t="s">
        <v>14</v>
      </c>
      <c r="E17" s="56">
        <v>26.416</v>
      </c>
      <c r="F17" s="57"/>
      <c r="G17" s="52">
        <f t="shared" si="0"/>
        <v>0</v>
      </c>
      <c r="H17" s="58">
        <v>0.19415760000000001</v>
      </c>
    </row>
    <row r="18" spans="1:8" s="40" customFormat="1" ht="13.5" customHeight="1" thickBot="1">
      <c r="A18" s="54">
        <v>6</v>
      </c>
      <c r="B18" s="55" t="s">
        <v>82</v>
      </c>
      <c r="C18" s="55" t="s">
        <v>83</v>
      </c>
      <c r="D18" s="55" t="s">
        <v>14</v>
      </c>
      <c r="E18" s="56">
        <v>279.77300000000002</v>
      </c>
      <c r="F18" s="57"/>
      <c r="G18" s="52">
        <f t="shared" si="0"/>
        <v>0</v>
      </c>
      <c r="H18" s="58">
        <v>0.13149331</v>
      </c>
    </row>
    <row r="19" spans="1:8" s="40" customFormat="1" ht="24" customHeight="1" thickBot="1">
      <c r="A19" s="59">
        <v>7</v>
      </c>
      <c r="B19" s="60" t="s">
        <v>84</v>
      </c>
      <c r="C19" s="60" t="s">
        <v>85</v>
      </c>
      <c r="D19" s="60" t="s">
        <v>14</v>
      </c>
      <c r="E19" s="61">
        <v>279.77300000000002</v>
      </c>
      <c r="F19" s="62"/>
      <c r="G19" s="52">
        <f t="shared" si="0"/>
        <v>0</v>
      </c>
      <c r="H19" s="63">
        <v>0.16786380000000001</v>
      </c>
    </row>
    <row r="20" spans="1:8" s="40" customFormat="1" ht="21" customHeight="1" thickBot="1">
      <c r="A20" s="45"/>
      <c r="B20" s="46" t="s">
        <v>44</v>
      </c>
      <c r="C20" s="46" t="s">
        <v>45</v>
      </c>
      <c r="D20" s="46"/>
      <c r="E20" s="47"/>
      <c r="F20" s="48"/>
      <c r="G20" s="48">
        <f>SUM(G21:G30)</f>
        <v>0</v>
      </c>
      <c r="H20" s="47">
        <v>0</v>
      </c>
    </row>
    <row r="21" spans="1:8" s="40" customFormat="1" ht="24" customHeight="1" thickBot="1">
      <c r="A21" s="49">
        <v>8</v>
      </c>
      <c r="B21" s="50" t="s">
        <v>86</v>
      </c>
      <c r="C21" s="50" t="s">
        <v>87</v>
      </c>
      <c r="D21" s="50" t="s">
        <v>14</v>
      </c>
      <c r="E21" s="51">
        <v>298.24</v>
      </c>
      <c r="F21" s="52"/>
      <c r="G21" s="52">
        <f>E21*F21</f>
        <v>0</v>
      </c>
      <c r="H21" s="53">
        <v>0</v>
      </c>
    </row>
    <row r="22" spans="1:8" s="40" customFormat="1" ht="24" customHeight="1" thickBot="1">
      <c r="A22" s="54">
        <v>9</v>
      </c>
      <c r="B22" s="55" t="s">
        <v>88</v>
      </c>
      <c r="C22" s="55" t="s">
        <v>89</v>
      </c>
      <c r="D22" s="55" t="s">
        <v>14</v>
      </c>
      <c r="E22" s="56">
        <v>8947.2000000000007</v>
      </c>
      <c r="F22" s="57"/>
      <c r="G22" s="52">
        <f t="shared" ref="G22:G30" si="1">E22*F22</f>
        <v>0</v>
      </c>
      <c r="H22" s="58">
        <v>0</v>
      </c>
    </row>
    <row r="23" spans="1:8" s="40" customFormat="1" ht="24" customHeight="1" thickBot="1">
      <c r="A23" s="54">
        <v>10</v>
      </c>
      <c r="B23" s="55" t="s">
        <v>90</v>
      </c>
      <c r="C23" s="55" t="s">
        <v>91</v>
      </c>
      <c r="D23" s="55" t="s">
        <v>14</v>
      </c>
      <c r="E23" s="56">
        <v>298.24</v>
      </c>
      <c r="F23" s="57"/>
      <c r="G23" s="52">
        <f t="shared" si="1"/>
        <v>0</v>
      </c>
      <c r="H23" s="58">
        <v>0</v>
      </c>
    </row>
    <row r="24" spans="1:8" s="40" customFormat="1" ht="24" customHeight="1" thickBot="1">
      <c r="A24" s="54">
        <v>11</v>
      </c>
      <c r="B24" s="55" t="s">
        <v>92</v>
      </c>
      <c r="C24" s="55" t="s">
        <v>93</v>
      </c>
      <c r="D24" s="55" t="s">
        <v>14</v>
      </c>
      <c r="E24" s="56">
        <v>88.052999999999997</v>
      </c>
      <c r="F24" s="57"/>
      <c r="G24" s="52">
        <f t="shared" si="1"/>
        <v>0</v>
      </c>
      <c r="H24" s="58">
        <v>0</v>
      </c>
    </row>
    <row r="25" spans="1:8" s="40" customFormat="1" ht="13.5" customHeight="1" thickBot="1">
      <c r="A25" s="54">
        <v>12</v>
      </c>
      <c r="B25" s="55" t="s">
        <v>48</v>
      </c>
      <c r="C25" s="55" t="s">
        <v>49</v>
      </c>
      <c r="D25" s="55" t="s">
        <v>14</v>
      </c>
      <c r="E25" s="56">
        <v>26.416</v>
      </c>
      <c r="F25" s="57"/>
      <c r="G25" s="52">
        <f t="shared" si="1"/>
        <v>0</v>
      </c>
      <c r="H25" s="58">
        <v>0</v>
      </c>
    </row>
    <row r="26" spans="1:8" s="40" customFormat="1" ht="13.5" customHeight="1" thickBot="1">
      <c r="A26" s="54">
        <v>13</v>
      </c>
      <c r="B26" s="55" t="s">
        <v>94</v>
      </c>
      <c r="C26" s="55" t="s">
        <v>95</v>
      </c>
      <c r="D26" s="55" t="s">
        <v>14</v>
      </c>
      <c r="E26" s="56">
        <v>1.5</v>
      </c>
      <c r="F26" s="57"/>
      <c r="G26" s="52">
        <f t="shared" si="1"/>
        <v>0</v>
      </c>
      <c r="H26" s="58">
        <v>0</v>
      </c>
    </row>
    <row r="27" spans="1:8" s="40" customFormat="1" ht="24" customHeight="1" thickBot="1">
      <c r="A27" s="54">
        <v>14</v>
      </c>
      <c r="B27" s="55" t="s">
        <v>50</v>
      </c>
      <c r="C27" s="55" t="s">
        <v>51</v>
      </c>
      <c r="D27" s="55" t="s">
        <v>52</v>
      </c>
      <c r="E27" s="56">
        <v>1.8540000000000001</v>
      </c>
      <c r="F27" s="57"/>
      <c r="G27" s="52">
        <f t="shared" si="1"/>
        <v>0</v>
      </c>
      <c r="H27" s="58">
        <v>0</v>
      </c>
    </row>
    <row r="28" spans="1:8" s="40" customFormat="1" ht="24" customHeight="1" thickBot="1">
      <c r="A28" s="54">
        <v>15</v>
      </c>
      <c r="B28" s="55" t="s">
        <v>53</v>
      </c>
      <c r="C28" s="55" t="s">
        <v>54</v>
      </c>
      <c r="D28" s="55" t="s">
        <v>52</v>
      </c>
      <c r="E28" s="56">
        <v>1.8540000000000001</v>
      </c>
      <c r="F28" s="57"/>
      <c r="G28" s="52">
        <f t="shared" si="1"/>
        <v>0</v>
      </c>
      <c r="H28" s="58">
        <v>0</v>
      </c>
    </row>
    <row r="29" spans="1:8" s="40" customFormat="1" ht="24" customHeight="1" thickBot="1">
      <c r="A29" s="54">
        <v>16</v>
      </c>
      <c r="B29" s="55" t="s">
        <v>55</v>
      </c>
      <c r="C29" s="55" t="s">
        <v>56</v>
      </c>
      <c r="D29" s="55" t="s">
        <v>52</v>
      </c>
      <c r="E29" s="56">
        <v>18.54</v>
      </c>
      <c r="F29" s="57"/>
      <c r="G29" s="52">
        <f t="shared" si="1"/>
        <v>0</v>
      </c>
      <c r="H29" s="58">
        <v>0</v>
      </c>
    </row>
    <row r="30" spans="1:8" s="40" customFormat="1" ht="24" customHeight="1" thickBot="1">
      <c r="A30" s="59">
        <v>17</v>
      </c>
      <c r="B30" s="60" t="s">
        <v>57</v>
      </c>
      <c r="C30" s="60" t="s">
        <v>96</v>
      </c>
      <c r="D30" s="60" t="s">
        <v>52</v>
      </c>
      <c r="E30" s="61">
        <v>1.8540000000000001</v>
      </c>
      <c r="F30" s="62"/>
      <c r="G30" s="52">
        <f t="shared" si="1"/>
        <v>0</v>
      </c>
      <c r="H30" s="63">
        <v>0</v>
      </c>
    </row>
    <row r="31" spans="1:8" s="40" customFormat="1" ht="21" customHeight="1" thickBot="1">
      <c r="A31" s="45"/>
      <c r="B31" s="46" t="s">
        <v>59</v>
      </c>
      <c r="C31" s="46" t="s">
        <v>60</v>
      </c>
      <c r="D31" s="46"/>
      <c r="E31" s="47"/>
      <c r="F31" s="48"/>
      <c r="G31" s="48">
        <f>G32</f>
        <v>0</v>
      </c>
      <c r="H31" s="47">
        <v>0</v>
      </c>
    </row>
    <row r="32" spans="1:8" s="40" customFormat="1" ht="13.5" customHeight="1" thickBot="1">
      <c r="A32" s="64">
        <v>18</v>
      </c>
      <c r="B32" s="65" t="s">
        <v>61</v>
      </c>
      <c r="C32" s="65" t="s">
        <v>62</v>
      </c>
      <c r="D32" s="65" t="s">
        <v>52</v>
      </c>
      <c r="E32" s="66">
        <v>0.71499999999999997</v>
      </c>
      <c r="F32" s="67"/>
      <c r="G32" s="67">
        <f>E32*F32</f>
        <v>0</v>
      </c>
      <c r="H32" s="68">
        <v>0</v>
      </c>
    </row>
    <row r="33" spans="1:8" s="40" customFormat="1" ht="21" customHeight="1">
      <c r="A33" s="69"/>
      <c r="B33" s="70"/>
      <c r="C33" s="70" t="s">
        <v>63</v>
      </c>
      <c r="D33" s="70"/>
      <c r="E33" s="71"/>
      <c r="F33" s="72"/>
      <c r="G33" s="72">
        <f>G11</f>
        <v>0</v>
      </c>
      <c r="H33" s="71">
        <v>0.71512165999999999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8"/>
  <sheetViews>
    <sheetView topLeftCell="A19" workbookViewId="0">
      <selection activeCell="G43" sqref="G43"/>
    </sheetView>
  </sheetViews>
  <sheetFormatPr defaultColWidth="9" defaultRowHeight="12" customHeight="1"/>
  <cols>
    <col min="1" max="1" width="3.28515625" style="73" customWidth="1"/>
    <col min="2" max="2" width="10.28515625" style="74" customWidth="1"/>
    <col min="3" max="3" width="42.7109375" style="74" customWidth="1"/>
    <col min="4" max="4" width="4.7109375" style="74" customWidth="1"/>
    <col min="5" max="5" width="9.7109375" style="75" customWidth="1"/>
    <col min="6" max="6" width="9.85546875" style="76" customWidth="1"/>
    <col min="7" max="7" width="11.85546875" style="76" customWidth="1"/>
    <col min="8" max="8" width="11.140625" style="75" customWidth="1"/>
    <col min="9" max="256" width="9" style="77"/>
    <col min="257" max="257" width="3.28515625" style="77" customWidth="1"/>
    <col min="258" max="258" width="10.28515625" style="77" customWidth="1"/>
    <col min="259" max="259" width="42.7109375" style="77" customWidth="1"/>
    <col min="260" max="260" width="4.7109375" style="77" customWidth="1"/>
    <col min="261" max="261" width="9.7109375" style="77" customWidth="1"/>
    <col min="262" max="262" width="9.85546875" style="77" customWidth="1"/>
    <col min="263" max="263" width="11.85546875" style="77" customWidth="1"/>
    <col min="264" max="264" width="11.140625" style="77" customWidth="1"/>
    <col min="265" max="512" width="9" style="77"/>
    <col min="513" max="513" width="3.28515625" style="77" customWidth="1"/>
    <col min="514" max="514" width="10.28515625" style="77" customWidth="1"/>
    <col min="515" max="515" width="42.7109375" style="77" customWidth="1"/>
    <col min="516" max="516" width="4.7109375" style="77" customWidth="1"/>
    <col min="517" max="517" width="9.7109375" style="77" customWidth="1"/>
    <col min="518" max="518" width="9.85546875" style="77" customWidth="1"/>
    <col min="519" max="519" width="11.85546875" style="77" customWidth="1"/>
    <col min="520" max="520" width="11.140625" style="77" customWidth="1"/>
    <col min="521" max="768" width="9" style="77"/>
    <col min="769" max="769" width="3.28515625" style="77" customWidth="1"/>
    <col min="770" max="770" width="10.28515625" style="77" customWidth="1"/>
    <col min="771" max="771" width="42.7109375" style="77" customWidth="1"/>
    <col min="772" max="772" width="4.7109375" style="77" customWidth="1"/>
    <col min="773" max="773" width="9.7109375" style="77" customWidth="1"/>
    <col min="774" max="774" width="9.85546875" style="77" customWidth="1"/>
    <col min="775" max="775" width="11.85546875" style="77" customWidth="1"/>
    <col min="776" max="776" width="11.140625" style="77" customWidth="1"/>
    <col min="777" max="1024" width="9" style="77"/>
    <col min="1025" max="1025" width="3.28515625" style="77" customWidth="1"/>
    <col min="1026" max="1026" width="10.28515625" style="77" customWidth="1"/>
    <col min="1027" max="1027" width="42.7109375" style="77" customWidth="1"/>
    <col min="1028" max="1028" width="4.7109375" style="77" customWidth="1"/>
    <col min="1029" max="1029" width="9.7109375" style="77" customWidth="1"/>
    <col min="1030" max="1030" width="9.85546875" style="77" customWidth="1"/>
    <col min="1031" max="1031" width="11.85546875" style="77" customWidth="1"/>
    <col min="1032" max="1032" width="11.140625" style="77" customWidth="1"/>
    <col min="1033" max="1280" width="9" style="77"/>
    <col min="1281" max="1281" width="3.28515625" style="77" customWidth="1"/>
    <col min="1282" max="1282" width="10.28515625" style="77" customWidth="1"/>
    <col min="1283" max="1283" width="42.7109375" style="77" customWidth="1"/>
    <col min="1284" max="1284" width="4.7109375" style="77" customWidth="1"/>
    <col min="1285" max="1285" width="9.7109375" style="77" customWidth="1"/>
    <col min="1286" max="1286" width="9.85546875" style="77" customWidth="1"/>
    <col min="1287" max="1287" width="11.85546875" style="77" customWidth="1"/>
    <col min="1288" max="1288" width="11.140625" style="77" customWidth="1"/>
    <col min="1289" max="1536" width="9" style="77"/>
    <col min="1537" max="1537" width="3.28515625" style="77" customWidth="1"/>
    <col min="1538" max="1538" width="10.28515625" style="77" customWidth="1"/>
    <col min="1539" max="1539" width="42.7109375" style="77" customWidth="1"/>
    <col min="1540" max="1540" width="4.7109375" style="77" customWidth="1"/>
    <col min="1541" max="1541" width="9.7109375" style="77" customWidth="1"/>
    <col min="1542" max="1542" width="9.85546875" style="77" customWidth="1"/>
    <col min="1543" max="1543" width="11.85546875" style="77" customWidth="1"/>
    <col min="1544" max="1544" width="11.140625" style="77" customWidth="1"/>
    <col min="1545" max="1792" width="9" style="77"/>
    <col min="1793" max="1793" width="3.28515625" style="77" customWidth="1"/>
    <col min="1794" max="1794" width="10.28515625" style="77" customWidth="1"/>
    <col min="1795" max="1795" width="42.7109375" style="77" customWidth="1"/>
    <col min="1796" max="1796" width="4.7109375" style="77" customWidth="1"/>
    <col min="1797" max="1797" width="9.7109375" style="77" customWidth="1"/>
    <col min="1798" max="1798" width="9.85546875" style="77" customWidth="1"/>
    <col min="1799" max="1799" width="11.85546875" style="77" customWidth="1"/>
    <col min="1800" max="1800" width="11.140625" style="77" customWidth="1"/>
    <col min="1801" max="2048" width="9" style="77"/>
    <col min="2049" max="2049" width="3.28515625" style="77" customWidth="1"/>
    <col min="2050" max="2050" width="10.28515625" style="77" customWidth="1"/>
    <col min="2051" max="2051" width="42.7109375" style="77" customWidth="1"/>
    <col min="2052" max="2052" width="4.7109375" style="77" customWidth="1"/>
    <col min="2053" max="2053" width="9.7109375" style="77" customWidth="1"/>
    <col min="2054" max="2054" width="9.85546875" style="77" customWidth="1"/>
    <col min="2055" max="2055" width="11.85546875" style="77" customWidth="1"/>
    <col min="2056" max="2056" width="11.140625" style="77" customWidth="1"/>
    <col min="2057" max="2304" width="9" style="77"/>
    <col min="2305" max="2305" width="3.28515625" style="77" customWidth="1"/>
    <col min="2306" max="2306" width="10.28515625" style="77" customWidth="1"/>
    <col min="2307" max="2307" width="42.7109375" style="77" customWidth="1"/>
    <col min="2308" max="2308" width="4.7109375" style="77" customWidth="1"/>
    <col min="2309" max="2309" width="9.7109375" style="77" customWidth="1"/>
    <col min="2310" max="2310" width="9.85546875" style="77" customWidth="1"/>
    <col min="2311" max="2311" width="11.85546875" style="77" customWidth="1"/>
    <col min="2312" max="2312" width="11.140625" style="77" customWidth="1"/>
    <col min="2313" max="2560" width="9" style="77"/>
    <col min="2561" max="2561" width="3.28515625" style="77" customWidth="1"/>
    <col min="2562" max="2562" width="10.28515625" style="77" customWidth="1"/>
    <col min="2563" max="2563" width="42.7109375" style="77" customWidth="1"/>
    <col min="2564" max="2564" width="4.7109375" style="77" customWidth="1"/>
    <col min="2565" max="2565" width="9.7109375" style="77" customWidth="1"/>
    <col min="2566" max="2566" width="9.85546875" style="77" customWidth="1"/>
    <col min="2567" max="2567" width="11.85546875" style="77" customWidth="1"/>
    <col min="2568" max="2568" width="11.140625" style="77" customWidth="1"/>
    <col min="2569" max="2816" width="9" style="77"/>
    <col min="2817" max="2817" width="3.28515625" style="77" customWidth="1"/>
    <col min="2818" max="2818" width="10.28515625" style="77" customWidth="1"/>
    <col min="2819" max="2819" width="42.7109375" style="77" customWidth="1"/>
    <col min="2820" max="2820" width="4.7109375" style="77" customWidth="1"/>
    <col min="2821" max="2821" width="9.7109375" style="77" customWidth="1"/>
    <col min="2822" max="2822" width="9.85546875" style="77" customWidth="1"/>
    <col min="2823" max="2823" width="11.85546875" style="77" customWidth="1"/>
    <col min="2824" max="2824" width="11.140625" style="77" customWidth="1"/>
    <col min="2825" max="3072" width="9" style="77"/>
    <col min="3073" max="3073" width="3.28515625" style="77" customWidth="1"/>
    <col min="3074" max="3074" width="10.28515625" style="77" customWidth="1"/>
    <col min="3075" max="3075" width="42.7109375" style="77" customWidth="1"/>
    <col min="3076" max="3076" width="4.7109375" style="77" customWidth="1"/>
    <col min="3077" max="3077" width="9.7109375" style="77" customWidth="1"/>
    <col min="3078" max="3078" width="9.85546875" style="77" customWidth="1"/>
    <col min="3079" max="3079" width="11.85546875" style="77" customWidth="1"/>
    <col min="3080" max="3080" width="11.140625" style="77" customWidth="1"/>
    <col min="3081" max="3328" width="9" style="77"/>
    <col min="3329" max="3329" width="3.28515625" style="77" customWidth="1"/>
    <col min="3330" max="3330" width="10.28515625" style="77" customWidth="1"/>
    <col min="3331" max="3331" width="42.7109375" style="77" customWidth="1"/>
    <col min="3332" max="3332" width="4.7109375" style="77" customWidth="1"/>
    <col min="3333" max="3333" width="9.7109375" style="77" customWidth="1"/>
    <col min="3334" max="3334" width="9.85546875" style="77" customWidth="1"/>
    <col min="3335" max="3335" width="11.85546875" style="77" customWidth="1"/>
    <col min="3336" max="3336" width="11.140625" style="77" customWidth="1"/>
    <col min="3337" max="3584" width="9" style="77"/>
    <col min="3585" max="3585" width="3.28515625" style="77" customWidth="1"/>
    <col min="3586" max="3586" width="10.28515625" style="77" customWidth="1"/>
    <col min="3587" max="3587" width="42.7109375" style="77" customWidth="1"/>
    <col min="3588" max="3588" width="4.7109375" style="77" customWidth="1"/>
    <col min="3589" max="3589" width="9.7109375" style="77" customWidth="1"/>
    <col min="3590" max="3590" width="9.85546875" style="77" customWidth="1"/>
    <col min="3591" max="3591" width="11.85546875" style="77" customWidth="1"/>
    <col min="3592" max="3592" width="11.140625" style="77" customWidth="1"/>
    <col min="3593" max="3840" width="9" style="77"/>
    <col min="3841" max="3841" width="3.28515625" style="77" customWidth="1"/>
    <col min="3842" max="3842" width="10.28515625" style="77" customWidth="1"/>
    <col min="3843" max="3843" width="42.7109375" style="77" customWidth="1"/>
    <col min="3844" max="3844" width="4.7109375" style="77" customWidth="1"/>
    <col min="3845" max="3845" width="9.7109375" style="77" customWidth="1"/>
    <col min="3846" max="3846" width="9.85546875" style="77" customWidth="1"/>
    <col min="3847" max="3847" width="11.85546875" style="77" customWidth="1"/>
    <col min="3848" max="3848" width="11.140625" style="77" customWidth="1"/>
    <col min="3849" max="4096" width="9" style="77"/>
    <col min="4097" max="4097" width="3.28515625" style="77" customWidth="1"/>
    <col min="4098" max="4098" width="10.28515625" style="77" customWidth="1"/>
    <col min="4099" max="4099" width="42.7109375" style="77" customWidth="1"/>
    <col min="4100" max="4100" width="4.7109375" style="77" customWidth="1"/>
    <col min="4101" max="4101" width="9.7109375" style="77" customWidth="1"/>
    <col min="4102" max="4102" width="9.85546875" style="77" customWidth="1"/>
    <col min="4103" max="4103" width="11.85546875" style="77" customWidth="1"/>
    <col min="4104" max="4104" width="11.140625" style="77" customWidth="1"/>
    <col min="4105" max="4352" width="9" style="77"/>
    <col min="4353" max="4353" width="3.28515625" style="77" customWidth="1"/>
    <col min="4354" max="4354" width="10.28515625" style="77" customWidth="1"/>
    <col min="4355" max="4355" width="42.7109375" style="77" customWidth="1"/>
    <col min="4356" max="4356" width="4.7109375" style="77" customWidth="1"/>
    <col min="4357" max="4357" width="9.7109375" style="77" customWidth="1"/>
    <col min="4358" max="4358" width="9.85546875" style="77" customWidth="1"/>
    <col min="4359" max="4359" width="11.85546875" style="77" customWidth="1"/>
    <col min="4360" max="4360" width="11.140625" style="77" customWidth="1"/>
    <col min="4361" max="4608" width="9" style="77"/>
    <col min="4609" max="4609" width="3.28515625" style="77" customWidth="1"/>
    <col min="4610" max="4610" width="10.28515625" style="77" customWidth="1"/>
    <col min="4611" max="4611" width="42.7109375" style="77" customWidth="1"/>
    <col min="4612" max="4612" width="4.7109375" style="77" customWidth="1"/>
    <col min="4613" max="4613" width="9.7109375" style="77" customWidth="1"/>
    <col min="4614" max="4614" width="9.85546875" style="77" customWidth="1"/>
    <col min="4615" max="4615" width="11.85546875" style="77" customWidth="1"/>
    <col min="4616" max="4616" width="11.140625" style="77" customWidth="1"/>
    <col min="4617" max="4864" width="9" style="77"/>
    <col min="4865" max="4865" width="3.28515625" style="77" customWidth="1"/>
    <col min="4866" max="4866" width="10.28515625" style="77" customWidth="1"/>
    <col min="4867" max="4867" width="42.7109375" style="77" customWidth="1"/>
    <col min="4868" max="4868" width="4.7109375" style="77" customWidth="1"/>
    <col min="4869" max="4869" width="9.7109375" style="77" customWidth="1"/>
    <col min="4870" max="4870" width="9.85546875" style="77" customWidth="1"/>
    <col min="4871" max="4871" width="11.85546875" style="77" customWidth="1"/>
    <col min="4872" max="4872" width="11.140625" style="77" customWidth="1"/>
    <col min="4873" max="5120" width="9" style="77"/>
    <col min="5121" max="5121" width="3.28515625" style="77" customWidth="1"/>
    <col min="5122" max="5122" width="10.28515625" style="77" customWidth="1"/>
    <col min="5123" max="5123" width="42.7109375" style="77" customWidth="1"/>
    <col min="5124" max="5124" width="4.7109375" style="77" customWidth="1"/>
    <col min="5125" max="5125" width="9.7109375" style="77" customWidth="1"/>
    <col min="5126" max="5126" width="9.85546875" style="77" customWidth="1"/>
    <col min="5127" max="5127" width="11.85546875" style="77" customWidth="1"/>
    <col min="5128" max="5128" width="11.140625" style="77" customWidth="1"/>
    <col min="5129" max="5376" width="9" style="77"/>
    <col min="5377" max="5377" width="3.28515625" style="77" customWidth="1"/>
    <col min="5378" max="5378" width="10.28515625" style="77" customWidth="1"/>
    <col min="5379" max="5379" width="42.7109375" style="77" customWidth="1"/>
    <col min="5380" max="5380" width="4.7109375" style="77" customWidth="1"/>
    <col min="5381" max="5381" width="9.7109375" style="77" customWidth="1"/>
    <col min="5382" max="5382" width="9.85546875" style="77" customWidth="1"/>
    <col min="5383" max="5383" width="11.85546875" style="77" customWidth="1"/>
    <col min="5384" max="5384" width="11.140625" style="77" customWidth="1"/>
    <col min="5385" max="5632" width="9" style="77"/>
    <col min="5633" max="5633" width="3.28515625" style="77" customWidth="1"/>
    <col min="5634" max="5634" width="10.28515625" style="77" customWidth="1"/>
    <col min="5635" max="5635" width="42.7109375" style="77" customWidth="1"/>
    <col min="5636" max="5636" width="4.7109375" style="77" customWidth="1"/>
    <col min="5637" max="5637" width="9.7109375" style="77" customWidth="1"/>
    <col min="5638" max="5638" width="9.85546875" style="77" customWidth="1"/>
    <col min="5639" max="5639" width="11.85546875" style="77" customWidth="1"/>
    <col min="5640" max="5640" width="11.140625" style="77" customWidth="1"/>
    <col min="5641" max="5888" width="9" style="77"/>
    <col min="5889" max="5889" width="3.28515625" style="77" customWidth="1"/>
    <col min="5890" max="5890" width="10.28515625" style="77" customWidth="1"/>
    <col min="5891" max="5891" width="42.7109375" style="77" customWidth="1"/>
    <col min="5892" max="5892" width="4.7109375" style="77" customWidth="1"/>
    <col min="5893" max="5893" width="9.7109375" style="77" customWidth="1"/>
    <col min="5894" max="5894" width="9.85546875" style="77" customWidth="1"/>
    <col min="5895" max="5895" width="11.85546875" style="77" customWidth="1"/>
    <col min="5896" max="5896" width="11.140625" style="77" customWidth="1"/>
    <col min="5897" max="6144" width="9" style="77"/>
    <col min="6145" max="6145" width="3.28515625" style="77" customWidth="1"/>
    <col min="6146" max="6146" width="10.28515625" style="77" customWidth="1"/>
    <col min="6147" max="6147" width="42.7109375" style="77" customWidth="1"/>
    <col min="6148" max="6148" width="4.7109375" style="77" customWidth="1"/>
    <col min="6149" max="6149" width="9.7109375" style="77" customWidth="1"/>
    <col min="6150" max="6150" width="9.85546875" style="77" customWidth="1"/>
    <col min="6151" max="6151" width="11.85546875" style="77" customWidth="1"/>
    <col min="6152" max="6152" width="11.140625" style="77" customWidth="1"/>
    <col min="6153" max="6400" width="9" style="77"/>
    <col min="6401" max="6401" width="3.28515625" style="77" customWidth="1"/>
    <col min="6402" max="6402" width="10.28515625" style="77" customWidth="1"/>
    <col min="6403" max="6403" width="42.7109375" style="77" customWidth="1"/>
    <col min="6404" max="6404" width="4.7109375" style="77" customWidth="1"/>
    <col min="6405" max="6405" width="9.7109375" style="77" customWidth="1"/>
    <col min="6406" max="6406" width="9.85546875" style="77" customWidth="1"/>
    <col min="6407" max="6407" width="11.85546875" style="77" customWidth="1"/>
    <col min="6408" max="6408" width="11.140625" style="77" customWidth="1"/>
    <col min="6409" max="6656" width="9" style="77"/>
    <col min="6657" max="6657" width="3.28515625" style="77" customWidth="1"/>
    <col min="6658" max="6658" width="10.28515625" style="77" customWidth="1"/>
    <col min="6659" max="6659" width="42.7109375" style="77" customWidth="1"/>
    <col min="6660" max="6660" width="4.7109375" style="77" customWidth="1"/>
    <col min="6661" max="6661" width="9.7109375" style="77" customWidth="1"/>
    <col min="6662" max="6662" width="9.85546875" style="77" customWidth="1"/>
    <col min="6663" max="6663" width="11.85546875" style="77" customWidth="1"/>
    <col min="6664" max="6664" width="11.140625" style="77" customWidth="1"/>
    <col min="6665" max="6912" width="9" style="77"/>
    <col min="6913" max="6913" width="3.28515625" style="77" customWidth="1"/>
    <col min="6914" max="6914" width="10.28515625" style="77" customWidth="1"/>
    <col min="6915" max="6915" width="42.7109375" style="77" customWidth="1"/>
    <col min="6916" max="6916" width="4.7109375" style="77" customWidth="1"/>
    <col min="6917" max="6917" width="9.7109375" style="77" customWidth="1"/>
    <col min="6918" max="6918" width="9.85546875" style="77" customWidth="1"/>
    <col min="6919" max="6919" width="11.85546875" style="77" customWidth="1"/>
    <col min="6920" max="6920" width="11.140625" style="77" customWidth="1"/>
    <col min="6921" max="7168" width="9" style="77"/>
    <col min="7169" max="7169" width="3.28515625" style="77" customWidth="1"/>
    <col min="7170" max="7170" width="10.28515625" style="77" customWidth="1"/>
    <col min="7171" max="7171" width="42.7109375" style="77" customWidth="1"/>
    <col min="7172" max="7172" width="4.7109375" style="77" customWidth="1"/>
    <col min="7173" max="7173" width="9.7109375" style="77" customWidth="1"/>
    <col min="7174" max="7174" width="9.85546875" style="77" customWidth="1"/>
    <col min="7175" max="7175" width="11.85546875" style="77" customWidth="1"/>
    <col min="7176" max="7176" width="11.140625" style="77" customWidth="1"/>
    <col min="7177" max="7424" width="9" style="77"/>
    <col min="7425" max="7425" width="3.28515625" style="77" customWidth="1"/>
    <col min="7426" max="7426" width="10.28515625" style="77" customWidth="1"/>
    <col min="7427" max="7427" width="42.7109375" style="77" customWidth="1"/>
    <col min="7428" max="7428" width="4.7109375" style="77" customWidth="1"/>
    <col min="7429" max="7429" width="9.7109375" style="77" customWidth="1"/>
    <col min="7430" max="7430" width="9.85546875" style="77" customWidth="1"/>
    <col min="7431" max="7431" width="11.85546875" style="77" customWidth="1"/>
    <col min="7432" max="7432" width="11.140625" style="77" customWidth="1"/>
    <col min="7433" max="7680" width="9" style="77"/>
    <col min="7681" max="7681" width="3.28515625" style="77" customWidth="1"/>
    <col min="7682" max="7682" width="10.28515625" style="77" customWidth="1"/>
    <col min="7683" max="7683" width="42.7109375" style="77" customWidth="1"/>
    <col min="7684" max="7684" width="4.7109375" style="77" customWidth="1"/>
    <col min="7685" max="7685" width="9.7109375" style="77" customWidth="1"/>
    <col min="7686" max="7686" width="9.85546875" style="77" customWidth="1"/>
    <col min="7687" max="7687" width="11.85546875" style="77" customWidth="1"/>
    <col min="7688" max="7688" width="11.140625" style="77" customWidth="1"/>
    <col min="7689" max="7936" width="9" style="77"/>
    <col min="7937" max="7937" width="3.28515625" style="77" customWidth="1"/>
    <col min="7938" max="7938" width="10.28515625" style="77" customWidth="1"/>
    <col min="7939" max="7939" width="42.7109375" style="77" customWidth="1"/>
    <col min="7940" max="7940" width="4.7109375" style="77" customWidth="1"/>
    <col min="7941" max="7941" width="9.7109375" style="77" customWidth="1"/>
    <col min="7942" max="7942" width="9.85546875" style="77" customWidth="1"/>
    <col min="7943" max="7943" width="11.85546875" style="77" customWidth="1"/>
    <col min="7944" max="7944" width="11.140625" style="77" customWidth="1"/>
    <col min="7945" max="8192" width="9" style="77"/>
    <col min="8193" max="8193" width="3.28515625" style="77" customWidth="1"/>
    <col min="8194" max="8194" width="10.28515625" style="77" customWidth="1"/>
    <col min="8195" max="8195" width="42.7109375" style="77" customWidth="1"/>
    <col min="8196" max="8196" width="4.7109375" style="77" customWidth="1"/>
    <col min="8197" max="8197" width="9.7109375" style="77" customWidth="1"/>
    <col min="8198" max="8198" width="9.85546875" style="77" customWidth="1"/>
    <col min="8199" max="8199" width="11.85546875" style="77" customWidth="1"/>
    <col min="8200" max="8200" width="11.140625" style="77" customWidth="1"/>
    <col min="8201" max="8448" width="9" style="77"/>
    <col min="8449" max="8449" width="3.28515625" style="77" customWidth="1"/>
    <col min="8450" max="8450" width="10.28515625" style="77" customWidth="1"/>
    <col min="8451" max="8451" width="42.7109375" style="77" customWidth="1"/>
    <col min="8452" max="8452" width="4.7109375" style="77" customWidth="1"/>
    <col min="8453" max="8453" width="9.7109375" style="77" customWidth="1"/>
    <col min="8454" max="8454" width="9.85546875" style="77" customWidth="1"/>
    <col min="8455" max="8455" width="11.85546875" style="77" customWidth="1"/>
    <col min="8456" max="8456" width="11.140625" style="77" customWidth="1"/>
    <col min="8457" max="8704" width="9" style="77"/>
    <col min="8705" max="8705" width="3.28515625" style="77" customWidth="1"/>
    <col min="8706" max="8706" width="10.28515625" style="77" customWidth="1"/>
    <col min="8707" max="8707" width="42.7109375" style="77" customWidth="1"/>
    <col min="8708" max="8708" width="4.7109375" style="77" customWidth="1"/>
    <col min="8709" max="8709" width="9.7109375" style="77" customWidth="1"/>
    <col min="8710" max="8710" width="9.85546875" style="77" customWidth="1"/>
    <col min="8711" max="8711" width="11.85546875" style="77" customWidth="1"/>
    <col min="8712" max="8712" width="11.140625" style="77" customWidth="1"/>
    <col min="8713" max="8960" width="9" style="77"/>
    <col min="8961" max="8961" width="3.28515625" style="77" customWidth="1"/>
    <col min="8962" max="8962" width="10.28515625" style="77" customWidth="1"/>
    <col min="8963" max="8963" width="42.7109375" style="77" customWidth="1"/>
    <col min="8964" max="8964" width="4.7109375" style="77" customWidth="1"/>
    <col min="8965" max="8965" width="9.7109375" style="77" customWidth="1"/>
    <col min="8966" max="8966" width="9.85546875" style="77" customWidth="1"/>
    <col min="8967" max="8967" width="11.85546875" style="77" customWidth="1"/>
    <col min="8968" max="8968" width="11.140625" style="77" customWidth="1"/>
    <col min="8969" max="9216" width="9" style="77"/>
    <col min="9217" max="9217" width="3.28515625" style="77" customWidth="1"/>
    <col min="9218" max="9218" width="10.28515625" style="77" customWidth="1"/>
    <col min="9219" max="9219" width="42.7109375" style="77" customWidth="1"/>
    <col min="9220" max="9220" width="4.7109375" style="77" customWidth="1"/>
    <col min="9221" max="9221" width="9.7109375" style="77" customWidth="1"/>
    <col min="9222" max="9222" width="9.85546875" style="77" customWidth="1"/>
    <col min="9223" max="9223" width="11.85546875" style="77" customWidth="1"/>
    <col min="9224" max="9224" width="11.140625" style="77" customWidth="1"/>
    <col min="9225" max="9472" width="9" style="77"/>
    <col min="9473" max="9473" width="3.28515625" style="77" customWidth="1"/>
    <col min="9474" max="9474" width="10.28515625" style="77" customWidth="1"/>
    <col min="9475" max="9475" width="42.7109375" style="77" customWidth="1"/>
    <col min="9476" max="9476" width="4.7109375" style="77" customWidth="1"/>
    <col min="9477" max="9477" width="9.7109375" style="77" customWidth="1"/>
    <col min="9478" max="9478" width="9.85546875" style="77" customWidth="1"/>
    <col min="9479" max="9479" width="11.85546875" style="77" customWidth="1"/>
    <col min="9480" max="9480" width="11.140625" style="77" customWidth="1"/>
    <col min="9481" max="9728" width="9" style="77"/>
    <col min="9729" max="9729" width="3.28515625" style="77" customWidth="1"/>
    <col min="9730" max="9730" width="10.28515625" style="77" customWidth="1"/>
    <col min="9731" max="9731" width="42.7109375" style="77" customWidth="1"/>
    <col min="9732" max="9732" width="4.7109375" style="77" customWidth="1"/>
    <col min="9733" max="9733" width="9.7109375" style="77" customWidth="1"/>
    <col min="9734" max="9734" width="9.85546875" style="77" customWidth="1"/>
    <col min="9735" max="9735" width="11.85546875" style="77" customWidth="1"/>
    <col min="9736" max="9736" width="11.140625" style="77" customWidth="1"/>
    <col min="9737" max="9984" width="9" style="77"/>
    <col min="9985" max="9985" width="3.28515625" style="77" customWidth="1"/>
    <col min="9986" max="9986" width="10.28515625" style="77" customWidth="1"/>
    <col min="9987" max="9987" width="42.7109375" style="77" customWidth="1"/>
    <col min="9988" max="9988" width="4.7109375" style="77" customWidth="1"/>
    <col min="9989" max="9989" width="9.7109375" style="77" customWidth="1"/>
    <col min="9990" max="9990" width="9.85546875" style="77" customWidth="1"/>
    <col min="9991" max="9991" width="11.85546875" style="77" customWidth="1"/>
    <col min="9992" max="9992" width="11.140625" style="77" customWidth="1"/>
    <col min="9993" max="10240" width="9" style="77"/>
    <col min="10241" max="10241" width="3.28515625" style="77" customWidth="1"/>
    <col min="10242" max="10242" width="10.28515625" style="77" customWidth="1"/>
    <col min="10243" max="10243" width="42.7109375" style="77" customWidth="1"/>
    <col min="10244" max="10244" width="4.7109375" style="77" customWidth="1"/>
    <col min="10245" max="10245" width="9.7109375" style="77" customWidth="1"/>
    <col min="10246" max="10246" width="9.85546875" style="77" customWidth="1"/>
    <col min="10247" max="10247" width="11.85546875" style="77" customWidth="1"/>
    <col min="10248" max="10248" width="11.140625" style="77" customWidth="1"/>
    <col min="10249" max="10496" width="9" style="77"/>
    <col min="10497" max="10497" width="3.28515625" style="77" customWidth="1"/>
    <col min="10498" max="10498" width="10.28515625" style="77" customWidth="1"/>
    <col min="10499" max="10499" width="42.7109375" style="77" customWidth="1"/>
    <col min="10500" max="10500" width="4.7109375" style="77" customWidth="1"/>
    <col min="10501" max="10501" width="9.7109375" style="77" customWidth="1"/>
    <col min="10502" max="10502" width="9.85546875" style="77" customWidth="1"/>
    <col min="10503" max="10503" width="11.85546875" style="77" customWidth="1"/>
    <col min="10504" max="10504" width="11.140625" style="77" customWidth="1"/>
    <col min="10505" max="10752" width="9" style="77"/>
    <col min="10753" max="10753" width="3.28515625" style="77" customWidth="1"/>
    <col min="10754" max="10754" width="10.28515625" style="77" customWidth="1"/>
    <col min="10755" max="10755" width="42.7109375" style="77" customWidth="1"/>
    <col min="10756" max="10756" width="4.7109375" style="77" customWidth="1"/>
    <col min="10757" max="10757" width="9.7109375" style="77" customWidth="1"/>
    <col min="10758" max="10758" width="9.85546875" style="77" customWidth="1"/>
    <col min="10759" max="10759" width="11.85546875" style="77" customWidth="1"/>
    <col min="10760" max="10760" width="11.140625" style="77" customWidth="1"/>
    <col min="10761" max="11008" width="9" style="77"/>
    <col min="11009" max="11009" width="3.28515625" style="77" customWidth="1"/>
    <col min="11010" max="11010" width="10.28515625" style="77" customWidth="1"/>
    <col min="11011" max="11011" width="42.7109375" style="77" customWidth="1"/>
    <col min="11012" max="11012" width="4.7109375" style="77" customWidth="1"/>
    <col min="11013" max="11013" width="9.7109375" style="77" customWidth="1"/>
    <col min="11014" max="11014" width="9.85546875" style="77" customWidth="1"/>
    <col min="11015" max="11015" width="11.85546875" style="77" customWidth="1"/>
    <col min="11016" max="11016" width="11.140625" style="77" customWidth="1"/>
    <col min="11017" max="11264" width="9" style="77"/>
    <col min="11265" max="11265" width="3.28515625" style="77" customWidth="1"/>
    <col min="11266" max="11266" width="10.28515625" style="77" customWidth="1"/>
    <col min="11267" max="11267" width="42.7109375" style="77" customWidth="1"/>
    <col min="11268" max="11268" width="4.7109375" style="77" customWidth="1"/>
    <col min="11269" max="11269" width="9.7109375" style="77" customWidth="1"/>
    <col min="11270" max="11270" width="9.85546875" style="77" customWidth="1"/>
    <col min="11271" max="11271" width="11.85546875" style="77" customWidth="1"/>
    <col min="11272" max="11272" width="11.140625" style="77" customWidth="1"/>
    <col min="11273" max="11520" width="9" style="77"/>
    <col min="11521" max="11521" width="3.28515625" style="77" customWidth="1"/>
    <col min="11522" max="11522" width="10.28515625" style="77" customWidth="1"/>
    <col min="11523" max="11523" width="42.7109375" style="77" customWidth="1"/>
    <col min="11524" max="11524" width="4.7109375" style="77" customWidth="1"/>
    <col min="11525" max="11525" width="9.7109375" style="77" customWidth="1"/>
    <col min="11526" max="11526" width="9.85546875" style="77" customWidth="1"/>
    <col min="11527" max="11527" width="11.85546875" style="77" customWidth="1"/>
    <col min="11528" max="11528" width="11.140625" style="77" customWidth="1"/>
    <col min="11529" max="11776" width="9" style="77"/>
    <col min="11777" max="11777" width="3.28515625" style="77" customWidth="1"/>
    <col min="11778" max="11778" width="10.28515625" style="77" customWidth="1"/>
    <col min="11779" max="11779" width="42.7109375" style="77" customWidth="1"/>
    <col min="11780" max="11780" width="4.7109375" style="77" customWidth="1"/>
    <col min="11781" max="11781" width="9.7109375" style="77" customWidth="1"/>
    <col min="11782" max="11782" width="9.85546875" style="77" customWidth="1"/>
    <col min="11783" max="11783" width="11.85546875" style="77" customWidth="1"/>
    <col min="11784" max="11784" width="11.140625" style="77" customWidth="1"/>
    <col min="11785" max="12032" width="9" style="77"/>
    <col min="12033" max="12033" width="3.28515625" style="77" customWidth="1"/>
    <col min="12034" max="12034" width="10.28515625" style="77" customWidth="1"/>
    <col min="12035" max="12035" width="42.7109375" style="77" customWidth="1"/>
    <col min="12036" max="12036" width="4.7109375" style="77" customWidth="1"/>
    <col min="12037" max="12037" width="9.7109375" style="77" customWidth="1"/>
    <col min="12038" max="12038" width="9.85546875" style="77" customWidth="1"/>
    <col min="12039" max="12039" width="11.85546875" style="77" customWidth="1"/>
    <col min="12040" max="12040" width="11.140625" style="77" customWidth="1"/>
    <col min="12041" max="12288" width="9" style="77"/>
    <col min="12289" max="12289" width="3.28515625" style="77" customWidth="1"/>
    <col min="12290" max="12290" width="10.28515625" style="77" customWidth="1"/>
    <col min="12291" max="12291" width="42.7109375" style="77" customWidth="1"/>
    <col min="12292" max="12292" width="4.7109375" style="77" customWidth="1"/>
    <col min="12293" max="12293" width="9.7109375" style="77" customWidth="1"/>
    <col min="12294" max="12294" width="9.85546875" style="77" customWidth="1"/>
    <col min="12295" max="12295" width="11.85546875" style="77" customWidth="1"/>
    <col min="12296" max="12296" width="11.140625" style="77" customWidth="1"/>
    <col min="12297" max="12544" width="9" style="77"/>
    <col min="12545" max="12545" width="3.28515625" style="77" customWidth="1"/>
    <col min="12546" max="12546" width="10.28515625" style="77" customWidth="1"/>
    <col min="12547" max="12547" width="42.7109375" style="77" customWidth="1"/>
    <col min="12548" max="12548" width="4.7109375" style="77" customWidth="1"/>
    <col min="12549" max="12549" width="9.7109375" style="77" customWidth="1"/>
    <col min="12550" max="12550" width="9.85546875" style="77" customWidth="1"/>
    <col min="12551" max="12551" width="11.85546875" style="77" customWidth="1"/>
    <col min="12552" max="12552" width="11.140625" style="77" customWidth="1"/>
    <col min="12553" max="12800" width="9" style="77"/>
    <col min="12801" max="12801" width="3.28515625" style="77" customWidth="1"/>
    <col min="12802" max="12802" width="10.28515625" style="77" customWidth="1"/>
    <col min="12803" max="12803" width="42.7109375" style="77" customWidth="1"/>
    <col min="12804" max="12804" width="4.7109375" style="77" customWidth="1"/>
    <col min="12805" max="12805" width="9.7109375" style="77" customWidth="1"/>
    <col min="12806" max="12806" width="9.85546875" style="77" customWidth="1"/>
    <col min="12807" max="12807" width="11.85546875" style="77" customWidth="1"/>
    <col min="12808" max="12808" width="11.140625" style="77" customWidth="1"/>
    <col min="12809" max="13056" width="9" style="77"/>
    <col min="13057" max="13057" width="3.28515625" style="77" customWidth="1"/>
    <col min="13058" max="13058" width="10.28515625" style="77" customWidth="1"/>
    <col min="13059" max="13059" width="42.7109375" style="77" customWidth="1"/>
    <col min="13060" max="13060" width="4.7109375" style="77" customWidth="1"/>
    <col min="13061" max="13061" width="9.7109375" style="77" customWidth="1"/>
    <col min="13062" max="13062" width="9.85546875" style="77" customWidth="1"/>
    <col min="13063" max="13063" width="11.85546875" style="77" customWidth="1"/>
    <col min="13064" max="13064" width="11.140625" style="77" customWidth="1"/>
    <col min="13065" max="13312" width="9" style="77"/>
    <col min="13313" max="13313" width="3.28515625" style="77" customWidth="1"/>
    <col min="13314" max="13314" width="10.28515625" style="77" customWidth="1"/>
    <col min="13315" max="13315" width="42.7109375" style="77" customWidth="1"/>
    <col min="13316" max="13316" width="4.7109375" style="77" customWidth="1"/>
    <col min="13317" max="13317" width="9.7109375" style="77" customWidth="1"/>
    <col min="13318" max="13318" width="9.85546875" style="77" customWidth="1"/>
    <col min="13319" max="13319" width="11.85546875" style="77" customWidth="1"/>
    <col min="13320" max="13320" width="11.140625" style="77" customWidth="1"/>
    <col min="13321" max="13568" width="9" style="77"/>
    <col min="13569" max="13569" width="3.28515625" style="77" customWidth="1"/>
    <col min="13570" max="13570" width="10.28515625" style="77" customWidth="1"/>
    <col min="13571" max="13571" width="42.7109375" style="77" customWidth="1"/>
    <col min="13572" max="13572" width="4.7109375" style="77" customWidth="1"/>
    <col min="13573" max="13573" width="9.7109375" style="77" customWidth="1"/>
    <col min="13574" max="13574" width="9.85546875" style="77" customWidth="1"/>
    <col min="13575" max="13575" width="11.85546875" style="77" customWidth="1"/>
    <col min="13576" max="13576" width="11.140625" style="77" customWidth="1"/>
    <col min="13577" max="13824" width="9" style="77"/>
    <col min="13825" max="13825" width="3.28515625" style="77" customWidth="1"/>
    <col min="13826" max="13826" width="10.28515625" style="77" customWidth="1"/>
    <col min="13827" max="13827" width="42.7109375" style="77" customWidth="1"/>
    <col min="13828" max="13828" width="4.7109375" style="77" customWidth="1"/>
    <col min="13829" max="13829" width="9.7109375" style="77" customWidth="1"/>
    <col min="13830" max="13830" width="9.85546875" style="77" customWidth="1"/>
    <col min="13831" max="13831" width="11.85546875" style="77" customWidth="1"/>
    <col min="13832" max="13832" width="11.140625" style="77" customWidth="1"/>
    <col min="13833" max="14080" width="9" style="77"/>
    <col min="14081" max="14081" width="3.28515625" style="77" customWidth="1"/>
    <col min="14082" max="14082" width="10.28515625" style="77" customWidth="1"/>
    <col min="14083" max="14083" width="42.7109375" style="77" customWidth="1"/>
    <col min="14084" max="14084" width="4.7109375" style="77" customWidth="1"/>
    <col min="14085" max="14085" width="9.7109375" style="77" customWidth="1"/>
    <col min="14086" max="14086" width="9.85546875" style="77" customWidth="1"/>
    <col min="14087" max="14087" width="11.85546875" style="77" customWidth="1"/>
    <col min="14088" max="14088" width="11.140625" style="77" customWidth="1"/>
    <col min="14089" max="14336" width="9" style="77"/>
    <col min="14337" max="14337" width="3.28515625" style="77" customWidth="1"/>
    <col min="14338" max="14338" width="10.28515625" style="77" customWidth="1"/>
    <col min="14339" max="14339" width="42.7109375" style="77" customWidth="1"/>
    <col min="14340" max="14340" width="4.7109375" style="77" customWidth="1"/>
    <col min="14341" max="14341" width="9.7109375" style="77" customWidth="1"/>
    <col min="14342" max="14342" width="9.85546875" style="77" customWidth="1"/>
    <col min="14343" max="14343" width="11.85546875" style="77" customWidth="1"/>
    <col min="14344" max="14344" width="11.140625" style="77" customWidth="1"/>
    <col min="14345" max="14592" width="9" style="77"/>
    <col min="14593" max="14593" width="3.28515625" style="77" customWidth="1"/>
    <col min="14594" max="14594" width="10.28515625" style="77" customWidth="1"/>
    <col min="14595" max="14595" width="42.7109375" style="77" customWidth="1"/>
    <col min="14596" max="14596" width="4.7109375" style="77" customWidth="1"/>
    <col min="14597" max="14597" width="9.7109375" style="77" customWidth="1"/>
    <col min="14598" max="14598" width="9.85546875" style="77" customWidth="1"/>
    <col min="14599" max="14599" width="11.85546875" style="77" customWidth="1"/>
    <col min="14600" max="14600" width="11.140625" style="77" customWidth="1"/>
    <col min="14601" max="14848" width="9" style="77"/>
    <col min="14849" max="14849" width="3.28515625" style="77" customWidth="1"/>
    <col min="14850" max="14850" width="10.28515625" style="77" customWidth="1"/>
    <col min="14851" max="14851" width="42.7109375" style="77" customWidth="1"/>
    <col min="14852" max="14852" width="4.7109375" style="77" customWidth="1"/>
    <col min="14853" max="14853" width="9.7109375" style="77" customWidth="1"/>
    <col min="14854" max="14854" width="9.85546875" style="77" customWidth="1"/>
    <col min="14855" max="14855" width="11.85546875" style="77" customWidth="1"/>
    <col min="14856" max="14856" width="11.140625" style="77" customWidth="1"/>
    <col min="14857" max="15104" width="9" style="77"/>
    <col min="15105" max="15105" width="3.28515625" style="77" customWidth="1"/>
    <col min="15106" max="15106" width="10.28515625" style="77" customWidth="1"/>
    <col min="15107" max="15107" width="42.7109375" style="77" customWidth="1"/>
    <col min="15108" max="15108" width="4.7109375" style="77" customWidth="1"/>
    <col min="15109" max="15109" width="9.7109375" style="77" customWidth="1"/>
    <col min="15110" max="15110" width="9.85546875" style="77" customWidth="1"/>
    <col min="15111" max="15111" width="11.85546875" style="77" customWidth="1"/>
    <col min="15112" max="15112" width="11.140625" style="77" customWidth="1"/>
    <col min="15113" max="15360" width="9" style="77"/>
    <col min="15361" max="15361" width="3.28515625" style="77" customWidth="1"/>
    <col min="15362" max="15362" width="10.28515625" style="77" customWidth="1"/>
    <col min="15363" max="15363" width="42.7109375" style="77" customWidth="1"/>
    <col min="15364" max="15364" width="4.7109375" style="77" customWidth="1"/>
    <col min="15365" max="15365" width="9.7109375" style="77" customWidth="1"/>
    <col min="15366" max="15366" width="9.85546875" style="77" customWidth="1"/>
    <col min="15367" max="15367" width="11.85546875" style="77" customWidth="1"/>
    <col min="15368" max="15368" width="11.140625" style="77" customWidth="1"/>
    <col min="15369" max="15616" width="9" style="77"/>
    <col min="15617" max="15617" width="3.28515625" style="77" customWidth="1"/>
    <col min="15618" max="15618" width="10.28515625" style="77" customWidth="1"/>
    <col min="15619" max="15619" width="42.7109375" style="77" customWidth="1"/>
    <col min="15620" max="15620" width="4.7109375" style="77" customWidth="1"/>
    <col min="15621" max="15621" width="9.7109375" style="77" customWidth="1"/>
    <col min="15622" max="15622" width="9.85546875" style="77" customWidth="1"/>
    <col min="15623" max="15623" width="11.85546875" style="77" customWidth="1"/>
    <col min="15624" max="15624" width="11.140625" style="77" customWidth="1"/>
    <col min="15625" max="15872" width="9" style="77"/>
    <col min="15873" max="15873" width="3.28515625" style="77" customWidth="1"/>
    <col min="15874" max="15874" width="10.28515625" style="77" customWidth="1"/>
    <col min="15875" max="15875" width="42.7109375" style="77" customWidth="1"/>
    <col min="15876" max="15876" width="4.7109375" style="77" customWidth="1"/>
    <col min="15877" max="15877" width="9.7109375" style="77" customWidth="1"/>
    <col min="15878" max="15878" width="9.85546875" style="77" customWidth="1"/>
    <col min="15879" max="15879" width="11.85546875" style="77" customWidth="1"/>
    <col min="15880" max="15880" width="11.140625" style="77" customWidth="1"/>
    <col min="15881" max="16128" width="9" style="77"/>
    <col min="16129" max="16129" width="3.28515625" style="77" customWidth="1"/>
    <col min="16130" max="16130" width="10.28515625" style="77" customWidth="1"/>
    <col min="16131" max="16131" width="42.7109375" style="77" customWidth="1"/>
    <col min="16132" max="16132" width="4.7109375" style="77" customWidth="1"/>
    <col min="16133" max="16133" width="9.7109375" style="77" customWidth="1"/>
    <col min="16134" max="16134" width="9.85546875" style="77" customWidth="1"/>
    <col min="16135" max="16135" width="11.85546875" style="77" customWidth="1"/>
    <col min="16136" max="16136" width="11.140625" style="77" customWidth="1"/>
    <col min="16137" max="16384" width="9" style="77"/>
  </cols>
  <sheetData>
    <row r="1" spans="1:8" s="40" customFormat="1" ht="17.25" customHeight="1">
      <c r="A1" s="38" t="s">
        <v>15</v>
      </c>
      <c r="B1" s="39"/>
      <c r="C1" s="39"/>
      <c r="D1" s="39"/>
      <c r="E1" s="39"/>
      <c r="F1" s="39"/>
      <c r="G1" s="39"/>
      <c r="H1" s="39"/>
    </row>
    <row r="2" spans="1:8" s="40" customFormat="1" ht="12.75" customHeight="1">
      <c r="A2" s="41" t="s">
        <v>16</v>
      </c>
      <c r="B2" s="39"/>
      <c r="C2" s="39"/>
      <c r="D2" s="39"/>
      <c r="E2" s="39"/>
      <c r="F2" s="39"/>
      <c r="G2" s="39"/>
      <c r="H2" s="39"/>
    </row>
    <row r="3" spans="1:8" s="40" customFormat="1" ht="12.75" customHeight="1">
      <c r="A3" s="41" t="s">
        <v>97</v>
      </c>
      <c r="B3" s="39"/>
      <c r="C3" s="39"/>
      <c r="D3" s="39"/>
      <c r="E3" s="42" t="s">
        <v>18</v>
      </c>
      <c r="F3" s="39"/>
      <c r="G3" s="39"/>
      <c r="H3" s="39"/>
    </row>
    <row r="4" spans="1:8" s="40" customFormat="1" ht="12.75" customHeight="1">
      <c r="A4" s="41"/>
      <c r="B4" s="39"/>
      <c r="C4" s="41"/>
      <c r="D4" s="39"/>
      <c r="E4" s="42" t="s">
        <v>19</v>
      </c>
      <c r="F4" s="39"/>
      <c r="G4" s="39"/>
      <c r="H4" s="39"/>
    </row>
    <row r="5" spans="1:8" s="40" customFormat="1" ht="12.75" customHeight="1">
      <c r="A5" s="42" t="s">
        <v>20</v>
      </c>
      <c r="B5" s="39"/>
      <c r="C5" s="39"/>
      <c r="D5" s="39"/>
      <c r="E5" s="42" t="s">
        <v>72</v>
      </c>
      <c r="F5" s="39"/>
      <c r="G5" s="39"/>
      <c r="H5" s="39"/>
    </row>
    <row r="6" spans="1:8" s="40" customFormat="1" ht="12.75" customHeight="1">
      <c r="A6" s="42" t="s">
        <v>22</v>
      </c>
      <c r="B6" s="39"/>
      <c r="C6" s="39"/>
      <c r="D6" s="39"/>
      <c r="E6" s="42" t="s">
        <v>73</v>
      </c>
      <c r="F6" s="39"/>
      <c r="G6" s="39"/>
      <c r="H6" s="39"/>
    </row>
    <row r="7" spans="1:8" s="40" customFormat="1" ht="6" customHeight="1" thickBot="1">
      <c r="A7" s="39"/>
      <c r="B7" s="39"/>
      <c r="C7" s="39"/>
      <c r="D7" s="39"/>
      <c r="E7" s="39"/>
      <c r="F7" s="39"/>
      <c r="G7" s="39"/>
      <c r="H7" s="39"/>
    </row>
    <row r="8" spans="1:8" s="40" customFormat="1" ht="28.5" customHeight="1" thickBot="1">
      <c r="A8" s="43" t="s">
        <v>1</v>
      </c>
      <c r="B8" s="43" t="s">
        <v>3</v>
      </c>
      <c r="C8" s="43" t="s">
        <v>24</v>
      </c>
      <c r="D8" s="43" t="s">
        <v>4</v>
      </c>
      <c r="E8" s="43" t="s">
        <v>5</v>
      </c>
      <c r="F8" s="43" t="s">
        <v>6</v>
      </c>
      <c r="G8" s="43" t="s">
        <v>25</v>
      </c>
      <c r="H8" s="43" t="s">
        <v>26</v>
      </c>
    </row>
    <row r="9" spans="1:8" s="40" customFormat="1" ht="12.75" customHeight="1" thickBot="1">
      <c r="A9" s="43" t="s">
        <v>27</v>
      </c>
      <c r="B9" s="43" t="s">
        <v>28</v>
      </c>
      <c r="C9" s="43" t="s">
        <v>29</v>
      </c>
      <c r="D9" s="43" t="s">
        <v>30</v>
      </c>
      <c r="E9" s="43" t="s">
        <v>31</v>
      </c>
      <c r="F9" s="43" t="s">
        <v>32</v>
      </c>
      <c r="G9" s="43" t="s">
        <v>33</v>
      </c>
      <c r="H9" s="43" t="s">
        <v>34</v>
      </c>
    </row>
    <row r="10" spans="1:8" s="40" customFormat="1" ht="9.75" customHeight="1">
      <c r="A10" s="44"/>
      <c r="B10" s="44"/>
      <c r="C10" s="44"/>
      <c r="D10" s="44"/>
      <c r="E10" s="44"/>
      <c r="F10" s="44"/>
      <c r="G10" s="44"/>
      <c r="H10" s="44"/>
    </row>
    <row r="11" spans="1:8" s="40" customFormat="1" ht="21" customHeight="1">
      <c r="A11" s="45"/>
      <c r="B11" s="46" t="s">
        <v>35</v>
      </c>
      <c r="C11" s="46" t="s">
        <v>36</v>
      </c>
      <c r="D11" s="46"/>
      <c r="E11" s="47"/>
      <c r="F11" s="48"/>
      <c r="G11" s="48">
        <f>G12+G17+G28</f>
        <v>0</v>
      </c>
      <c r="H11" s="47">
        <f>H12+H17+H28</f>
        <v>1.8020418600000001</v>
      </c>
    </row>
    <row r="12" spans="1:8" s="40" customFormat="1" ht="21" customHeight="1" thickBot="1">
      <c r="A12" s="45"/>
      <c r="B12" s="46" t="s">
        <v>32</v>
      </c>
      <c r="C12" s="46" t="s">
        <v>37</v>
      </c>
      <c r="D12" s="46"/>
      <c r="E12" s="47"/>
      <c r="F12" s="48"/>
      <c r="G12" s="48">
        <f>SUM(G13:G16)</f>
        <v>0</v>
      </c>
      <c r="H12" s="48">
        <f>SUM(H13:H16)</f>
        <v>1.8020418600000001</v>
      </c>
    </row>
    <row r="13" spans="1:8" s="40" customFormat="1" ht="24" customHeight="1" thickBot="1">
      <c r="A13" s="49">
        <v>1</v>
      </c>
      <c r="B13" s="50" t="s">
        <v>98</v>
      </c>
      <c r="C13" s="50" t="s">
        <v>99</v>
      </c>
      <c r="D13" s="50" t="s">
        <v>14</v>
      </c>
      <c r="E13" s="51">
        <v>46.835000000000001</v>
      </c>
      <c r="F13" s="52"/>
      <c r="G13" s="52">
        <f>E13*F13</f>
        <v>0</v>
      </c>
      <c r="H13" s="53">
        <v>1.0818885</v>
      </c>
    </row>
    <row r="14" spans="1:8" s="40" customFormat="1" ht="24" customHeight="1" thickBot="1">
      <c r="A14" s="54">
        <v>2</v>
      </c>
      <c r="B14" s="55" t="s">
        <v>100</v>
      </c>
      <c r="C14" s="55" t="s">
        <v>101</v>
      </c>
      <c r="D14" s="55" t="s">
        <v>14</v>
      </c>
      <c r="E14" s="56">
        <v>156.11699999999999</v>
      </c>
      <c r="F14" s="57"/>
      <c r="G14" s="52">
        <f t="shared" ref="G14:G16" si="0">E14*F14</f>
        <v>0</v>
      </c>
      <c r="H14" s="58">
        <v>0.41839356</v>
      </c>
    </row>
    <row r="15" spans="1:8" s="40" customFormat="1" ht="24" customHeight="1" thickBot="1">
      <c r="A15" s="59">
        <v>3</v>
      </c>
      <c r="B15" s="60" t="s">
        <v>102</v>
      </c>
      <c r="C15" s="60" t="s">
        <v>103</v>
      </c>
      <c r="D15" s="60" t="s">
        <v>14</v>
      </c>
      <c r="E15" s="61">
        <v>3.1880000000000002</v>
      </c>
      <c r="F15" s="62"/>
      <c r="G15" s="52">
        <f t="shared" si="0"/>
        <v>0</v>
      </c>
      <c r="H15" s="63">
        <v>0.13389599999999999</v>
      </c>
    </row>
    <row r="16" spans="1:8" s="40" customFormat="1" ht="24" customHeight="1" thickBot="1">
      <c r="A16" s="59">
        <v>7</v>
      </c>
      <c r="B16" s="60" t="s">
        <v>84</v>
      </c>
      <c r="C16" s="60" t="s">
        <v>85</v>
      </c>
      <c r="D16" s="60" t="s">
        <v>14</v>
      </c>
      <c r="E16" s="61">
        <v>156.11699999999999</v>
      </c>
      <c r="F16" s="62"/>
      <c r="G16" s="52">
        <f t="shared" si="0"/>
        <v>0</v>
      </c>
      <c r="H16" s="63">
        <v>0.16786380000000001</v>
      </c>
    </row>
    <row r="17" spans="1:8" s="40" customFormat="1" ht="21" customHeight="1" thickBot="1">
      <c r="A17" s="45"/>
      <c r="B17" s="46" t="s">
        <v>44</v>
      </c>
      <c r="C17" s="46" t="s">
        <v>45</v>
      </c>
      <c r="D17" s="46"/>
      <c r="E17" s="47"/>
      <c r="F17" s="48"/>
      <c r="G17" s="48">
        <f>SUM(G18:G27)</f>
        <v>0</v>
      </c>
      <c r="H17" s="47">
        <v>0</v>
      </c>
    </row>
    <row r="18" spans="1:8" s="40" customFormat="1" ht="24" customHeight="1" thickBot="1">
      <c r="A18" s="49">
        <v>4</v>
      </c>
      <c r="B18" s="50" t="s">
        <v>86</v>
      </c>
      <c r="C18" s="50" t="s">
        <v>87</v>
      </c>
      <c r="D18" s="50" t="s">
        <v>14</v>
      </c>
      <c r="E18" s="51">
        <v>179.55</v>
      </c>
      <c r="F18" s="52"/>
      <c r="G18" s="52">
        <f>E18*F18</f>
        <v>0</v>
      </c>
      <c r="H18" s="53">
        <v>0</v>
      </c>
    </row>
    <row r="19" spans="1:8" s="40" customFormat="1" ht="24" customHeight="1" thickBot="1">
      <c r="A19" s="54">
        <v>5</v>
      </c>
      <c r="B19" s="55" t="s">
        <v>88</v>
      </c>
      <c r="C19" s="55" t="s">
        <v>89</v>
      </c>
      <c r="D19" s="55" t="s">
        <v>14</v>
      </c>
      <c r="E19" s="56">
        <v>5386.5</v>
      </c>
      <c r="F19" s="57"/>
      <c r="G19" s="52">
        <f t="shared" ref="G19:G27" si="1">E19*F19</f>
        <v>0</v>
      </c>
      <c r="H19" s="58">
        <v>0</v>
      </c>
    </row>
    <row r="20" spans="1:8" s="40" customFormat="1" ht="24" customHeight="1" thickBot="1">
      <c r="A20" s="54">
        <v>6</v>
      </c>
      <c r="B20" s="55" t="s">
        <v>90</v>
      </c>
      <c r="C20" s="55" t="s">
        <v>91</v>
      </c>
      <c r="D20" s="55" t="s">
        <v>14</v>
      </c>
      <c r="E20" s="56">
        <v>179.55</v>
      </c>
      <c r="F20" s="57"/>
      <c r="G20" s="52">
        <f t="shared" si="1"/>
        <v>0</v>
      </c>
      <c r="H20" s="58">
        <v>0</v>
      </c>
    </row>
    <row r="21" spans="1:8" s="40" customFormat="1" ht="13.5" customHeight="1" thickBot="1">
      <c r="A21" s="54">
        <v>7</v>
      </c>
      <c r="B21" s="55" t="s">
        <v>104</v>
      </c>
      <c r="C21" s="55" t="s">
        <v>105</v>
      </c>
      <c r="D21" s="55" t="s">
        <v>106</v>
      </c>
      <c r="E21" s="56">
        <v>25</v>
      </c>
      <c r="F21" s="57"/>
      <c r="G21" s="52">
        <f t="shared" si="1"/>
        <v>0</v>
      </c>
      <c r="H21" s="58">
        <v>0</v>
      </c>
    </row>
    <row r="22" spans="1:8" s="40" customFormat="1" ht="24" customHeight="1" thickBot="1">
      <c r="A22" s="54">
        <v>8</v>
      </c>
      <c r="B22" s="55" t="s">
        <v>92</v>
      </c>
      <c r="C22" s="55" t="s">
        <v>93</v>
      </c>
      <c r="D22" s="55" t="s">
        <v>14</v>
      </c>
      <c r="E22" s="56">
        <v>156.11699999999999</v>
      </c>
      <c r="F22" s="57"/>
      <c r="G22" s="52">
        <f t="shared" si="1"/>
        <v>0</v>
      </c>
      <c r="H22" s="58">
        <v>0</v>
      </c>
    </row>
    <row r="23" spans="1:8" s="40" customFormat="1" ht="13.5" customHeight="1" thickBot="1">
      <c r="A23" s="54">
        <v>9</v>
      </c>
      <c r="B23" s="55" t="s">
        <v>48</v>
      </c>
      <c r="C23" s="55" t="s">
        <v>49</v>
      </c>
      <c r="D23" s="55" t="s">
        <v>14</v>
      </c>
      <c r="E23" s="56">
        <v>46.835000000000001</v>
      </c>
      <c r="F23" s="57"/>
      <c r="G23" s="52">
        <f t="shared" si="1"/>
        <v>0</v>
      </c>
      <c r="H23" s="58">
        <v>0</v>
      </c>
    </row>
    <row r="24" spans="1:8" s="40" customFormat="1" ht="24" customHeight="1" thickBot="1">
      <c r="A24" s="54">
        <v>10</v>
      </c>
      <c r="B24" s="55" t="s">
        <v>50</v>
      </c>
      <c r="C24" s="55" t="s">
        <v>51</v>
      </c>
      <c r="D24" s="55" t="s">
        <v>52</v>
      </c>
      <c r="E24" s="56">
        <v>4.0789999999999997</v>
      </c>
      <c r="F24" s="57"/>
      <c r="G24" s="52">
        <f t="shared" si="1"/>
        <v>0</v>
      </c>
      <c r="H24" s="58">
        <v>0</v>
      </c>
    </row>
    <row r="25" spans="1:8" s="40" customFormat="1" ht="24" customHeight="1" thickBot="1">
      <c r="A25" s="54">
        <v>11</v>
      </c>
      <c r="B25" s="55" t="s">
        <v>53</v>
      </c>
      <c r="C25" s="55" t="s">
        <v>54</v>
      </c>
      <c r="D25" s="55" t="s">
        <v>52</v>
      </c>
      <c r="E25" s="56">
        <v>4.0789999999999997</v>
      </c>
      <c r="F25" s="57"/>
      <c r="G25" s="52">
        <f t="shared" si="1"/>
        <v>0</v>
      </c>
      <c r="H25" s="58">
        <v>0</v>
      </c>
    </row>
    <row r="26" spans="1:8" s="40" customFormat="1" ht="24" customHeight="1" thickBot="1">
      <c r="A26" s="54">
        <v>12</v>
      </c>
      <c r="B26" s="55" t="s">
        <v>55</v>
      </c>
      <c r="C26" s="55" t="s">
        <v>56</v>
      </c>
      <c r="D26" s="55" t="s">
        <v>52</v>
      </c>
      <c r="E26" s="56">
        <v>40.79</v>
      </c>
      <c r="F26" s="57"/>
      <c r="G26" s="52">
        <f t="shared" si="1"/>
        <v>0</v>
      </c>
      <c r="H26" s="58">
        <v>0</v>
      </c>
    </row>
    <row r="27" spans="1:8" s="40" customFormat="1" ht="24" customHeight="1" thickBot="1">
      <c r="A27" s="59">
        <v>13</v>
      </c>
      <c r="B27" s="60" t="s">
        <v>57</v>
      </c>
      <c r="C27" s="60" t="s">
        <v>58</v>
      </c>
      <c r="D27" s="60" t="s">
        <v>52</v>
      </c>
      <c r="E27" s="61">
        <v>4.0789999999999997</v>
      </c>
      <c r="F27" s="62"/>
      <c r="G27" s="52">
        <f t="shared" si="1"/>
        <v>0</v>
      </c>
      <c r="H27" s="63">
        <v>0</v>
      </c>
    </row>
    <row r="28" spans="1:8" s="40" customFormat="1" ht="21" customHeight="1" thickBot="1">
      <c r="A28" s="45"/>
      <c r="B28" s="46" t="s">
        <v>59</v>
      </c>
      <c r="C28" s="46" t="s">
        <v>60</v>
      </c>
      <c r="D28" s="46"/>
      <c r="E28" s="47"/>
      <c r="F28" s="48"/>
      <c r="G28" s="48">
        <f>G29</f>
        <v>0</v>
      </c>
      <c r="H28" s="47">
        <v>0</v>
      </c>
    </row>
    <row r="29" spans="1:8" s="40" customFormat="1" ht="13.5" customHeight="1" thickBot="1">
      <c r="A29" s="64">
        <v>14</v>
      </c>
      <c r="B29" s="65" t="s">
        <v>61</v>
      </c>
      <c r="C29" s="65" t="s">
        <v>62</v>
      </c>
      <c r="D29" s="65" t="s">
        <v>52</v>
      </c>
      <c r="E29" s="66">
        <f>H12</f>
        <v>1.8020418600000001</v>
      </c>
      <c r="F29" s="67"/>
      <c r="G29" s="67">
        <f>E29*F29</f>
        <v>0</v>
      </c>
      <c r="H29" s="68">
        <v>0</v>
      </c>
    </row>
    <row r="30" spans="1:8" s="40" customFormat="1" ht="21" customHeight="1">
      <c r="A30" s="45"/>
      <c r="B30" s="46" t="s">
        <v>107</v>
      </c>
      <c r="C30" s="46" t="s">
        <v>108</v>
      </c>
      <c r="D30" s="46"/>
      <c r="E30" s="47"/>
      <c r="F30" s="48"/>
      <c r="G30" s="48">
        <f>G31+G35</f>
        <v>0</v>
      </c>
      <c r="H30" s="47">
        <v>4.1832500000000002E-2</v>
      </c>
    </row>
    <row r="31" spans="1:8" s="40" customFormat="1" ht="21" customHeight="1" thickBot="1">
      <c r="A31" s="45"/>
      <c r="B31" s="46" t="s">
        <v>109</v>
      </c>
      <c r="C31" s="46" t="s">
        <v>110</v>
      </c>
      <c r="D31" s="46"/>
      <c r="E31" s="47"/>
      <c r="F31" s="48"/>
      <c r="G31" s="48">
        <f>SUM(G32:G34)</f>
        <v>0</v>
      </c>
      <c r="H31" s="47">
        <v>4.1762500000000001E-2</v>
      </c>
    </row>
    <row r="32" spans="1:8" s="40" customFormat="1" ht="13.5" customHeight="1" thickBot="1">
      <c r="A32" s="49">
        <v>15</v>
      </c>
      <c r="B32" s="50" t="s">
        <v>111</v>
      </c>
      <c r="C32" s="50" t="s">
        <v>112</v>
      </c>
      <c r="D32" s="50" t="s">
        <v>8</v>
      </c>
      <c r="E32" s="51">
        <v>21.25</v>
      </c>
      <c r="F32" s="52"/>
      <c r="G32" s="52">
        <f>E32*F32</f>
        <v>0</v>
      </c>
      <c r="H32" s="53">
        <v>2.1462499999999999E-2</v>
      </c>
    </row>
    <row r="33" spans="1:8" s="40" customFormat="1" ht="13.5" customHeight="1" thickBot="1">
      <c r="A33" s="54">
        <v>16</v>
      </c>
      <c r="B33" s="55" t="s">
        <v>113</v>
      </c>
      <c r="C33" s="55" t="s">
        <v>114</v>
      </c>
      <c r="D33" s="55" t="s">
        <v>8</v>
      </c>
      <c r="E33" s="56">
        <v>10</v>
      </c>
      <c r="F33" s="57"/>
      <c r="G33" s="52">
        <f t="shared" ref="G33:G34" si="2">E33*F33</f>
        <v>0</v>
      </c>
      <c r="H33" s="58">
        <v>2.0299999999999999E-2</v>
      </c>
    </row>
    <row r="34" spans="1:8" s="40" customFormat="1" ht="24" customHeight="1" thickBot="1">
      <c r="A34" s="59">
        <v>17</v>
      </c>
      <c r="B34" s="60" t="s">
        <v>115</v>
      </c>
      <c r="C34" s="60" t="s">
        <v>116</v>
      </c>
      <c r="D34" s="60" t="s">
        <v>117</v>
      </c>
      <c r="E34" s="61">
        <v>57.075000000000003</v>
      </c>
      <c r="F34" s="62"/>
      <c r="G34" s="52">
        <f t="shared" si="2"/>
        <v>0</v>
      </c>
      <c r="H34" s="63">
        <v>0</v>
      </c>
    </row>
    <row r="35" spans="1:8" s="40" customFormat="1" ht="21" customHeight="1" thickBot="1">
      <c r="A35" s="45"/>
      <c r="B35" s="46" t="s">
        <v>118</v>
      </c>
      <c r="C35" s="46" t="s">
        <v>119</v>
      </c>
      <c r="D35" s="46"/>
      <c r="E35" s="47"/>
      <c r="F35" s="48"/>
      <c r="G35" s="48">
        <f>(G36+G37)</f>
        <v>0</v>
      </c>
      <c r="H35" s="47">
        <v>6.9999999999999994E-5</v>
      </c>
    </row>
    <row r="36" spans="1:8" s="40" customFormat="1" ht="24" customHeight="1" thickBot="1">
      <c r="A36" s="49">
        <v>18</v>
      </c>
      <c r="B36" s="50" t="s">
        <v>120</v>
      </c>
      <c r="C36" s="50" t="s">
        <v>121</v>
      </c>
      <c r="D36" s="50" t="s">
        <v>122</v>
      </c>
      <c r="E36" s="51">
        <v>1</v>
      </c>
      <c r="F36" s="52"/>
      <c r="G36" s="52">
        <f>E36*F36</f>
        <v>0</v>
      </c>
      <c r="H36" s="53">
        <v>6.9999999999999994E-5</v>
      </c>
    </row>
    <row r="37" spans="1:8" s="40" customFormat="1" ht="24" customHeight="1" thickBot="1">
      <c r="A37" s="59">
        <v>19</v>
      </c>
      <c r="B37" s="60" t="s">
        <v>123</v>
      </c>
      <c r="C37" s="60" t="s">
        <v>124</v>
      </c>
      <c r="D37" s="60" t="s">
        <v>117</v>
      </c>
      <c r="E37" s="61">
        <v>80</v>
      </c>
      <c r="F37" s="62"/>
      <c r="G37" s="52">
        <f>E37*F37</f>
        <v>0</v>
      </c>
      <c r="H37" s="63">
        <v>0</v>
      </c>
    </row>
    <row r="38" spans="1:8" s="40" customFormat="1" ht="21" customHeight="1">
      <c r="A38" s="69"/>
      <c r="B38" s="70"/>
      <c r="C38" s="70" t="s">
        <v>63</v>
      </c>
      <c r="D38" s="70"/>
      <c r="E38" s="71"/>
      <c r="F38" s="72"/>
      <c r="G38" s="72">
        <f>G11+G30</f>
        <v>0</v>
      </c>
      <c r="H38" s="71">
        <v>1.6760105599999999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1"/>
  <sheetViews>
    <sheetView topLeftCell="A7" workbookViewId="0">
      <selection activeCell="H36" sqref="H36"/>
    </sheetView>
  </sheetViews>
  <sheetFormatPr defaultColWidth="9" defaultRowHeight="12" customHeight="1"/>
  <cols>
    <col min="1" max="1" width="3.28515625" style="73" customWidth="1"/>
    <col min="2" max="2" width="10.28515625" style="74" customWidth="1"/>
    <col min="3" max="3" width="42.7109375" style="74" customWidth="1"/>
    <col min="4" max="4" width="4.7109375" style="74" customWidth="1"/>
    <col min="5" max="5" width="9.7109375" style="75" customWidth="1"/>
    <col min="6" max="6" width="9.85546875" style="76" customWidth="1"/>
    <col min="7" max="7" width="11.85546875" style="76" customWidth="1"/>
    <col min="8" max="8" width="11.140625" style="75" customWidth="1"/>
    <col min="9" max="256" width="9" style="77"/>
    <col min="257" max="257" width="3.28515625" style="77" customWidth="1"/>
    <col min="258" max="258" width="10.28515625" style="77" customWidth="1"/>
    <col min="259" max="259" width="42.7109375" style="77" customWidth="1"/>
    <col min="260" max="260" width="4.7109375" style="77" customWidth="1"/>
    <col min="261" max="261" width="9.7109375" style="77" customWidth="1"/>
    <col min="262" max="262" width="9.85546875" style="77" customWidth="1"/>
    <col min="263" max="263" width="11.85546875" style="77" customWidth="1"/>
    <col min="264" max="264" width="11.140625" style="77" customWidth="1"/>
    <col min="265" max="512" width="9" style="77"/>
    <col min="513" max="513" width="3.28515625" style="77" customWidth="1"/>
    <col min="514" max="514" width="10.28515625" style="77" customWidth="1"/>
    <col min="515" max="515" width="42.7109375" style="77" customWidth="1"/>
    <col min="516" max="516" width="4.7109375" style="77" customWidth="1"/>
    <col min="517" max="517" width="9.7109375" style="77" customWidth="1"/>
    <col min="518" max="518" width="9.85546875" style="77" customWidth="1"/>
    <col min="519" max="519" width="11.85546875" style="77" customWidth="1"/>
    <col min="520" max="520" width="11.140625" style="77" customWidth="1"/>
    <col min="521" max="768" width="9" style="77"/>
    <col min="769" max="769" width="3.28515625" style="77" customWidth="1"/>
    <col min="770" max="770" width="10.28515625" style="77" customWidth="1"/>
    <col min="771" max="771" width="42.7109375" style="77" customWidth="1"/>
    <col min="772" max="772" width="4.7109375" style="77" customWidth="1"/>
    <col min="773" max="773" width="9.7109375" style="77" customWidth="1"/>
    <col min="774" max="774" width="9.85546875" style="77" customWidth="1"/>
    <col min="775" max="775" width="11.85546875" style="77" customWidth="1"/>
    <col min="776" max="776" width="11.140625" style="77" customWidth="1"/>
    <col min="777" max="1024" width="9" style="77"/>
    <col min="1025" max="1025" width="3.28515625" style="77" customWidth="1"/>
    <col min="1026" max="1026" width="10.28515625" style="77" customWidth="1"/>
    <col min="1027" max="1027" width="42.7109375" style="77" customWidth="1"/>
    <col min="1028" max="1028" width="4.7109375" style="77" customWidth="1"/>
    <col min="1029" max="1029" width="9.7109375" style="77" customWidth="1"/>
    <col min="1030" max="1030" width="9.85546875" style="77" customWidth="1"/>
    <col min="1031" max="1031" width="11.85546875" style="77" customWidth="1"/>
    <col min="1032" max="1032" width="11.140625" style="77" customWidth="1"/>
    <col min="1033" max="1280" width="9" style="77"/>
    <col min="1281" max="1281" width="3.28515625" style="77" customWidth="1"/>
    <col min="1282" max="1282" width="10.28515625" style="77" customWidth="1"/>
    <col min="1283" max="1283" width="42.7109375" style="77" customWidth="1"/>
    <col min="1284" max="1284" width="4.7109375" style="77" customWidth="1"/>
    <col min="1285" max="1285" width="9.7109375" style="77" customWidth="1"/>
    <col min="1286" max="1286" width="9.85546875" style="77" customWidth="1"/>
    <col min="1287" max="1287" width="11.85546875" style="77" customWidth="1"/>
    <col min="1288" max="1288" width="11.140625" style="77" customWidth="1"/>
    <col min="1289" max="1536" width="9" style="77"/>
    <col min="1537" max="1537" width="3.28515625" style="77" customWidth="1"/>
    <col min="1538" max="1538" width="10.28515625" style="77" customWidth="1"/>
    <col min="1539" max="1539" width="42.7109375" style="77" customWidth="1"/>
    <col min="1540" max="1540" width="4.7109375" style="77" customWidth="1"/>
    <col min="1541" max="1541" width="9.7109375" style="77" customWidth="1"/>
    <col min="1542" max="1542" width="9.85546875" style="77" customWidth="1"/>
    <col min="1543" max="1543" width="11.85546875" style="77" customWidth="1"/>
    <col min="1544" max="1544" width="11.140625" style="77" customWidth="1"/>
    <col min="1545" max="1792" width="9" style="77"/>
    <col min="1793" max="1793" width="3.28515625" style="77" customWidth="1"/>
    <col min="1794" max="1794" width="10.28515625" style="77" customWidth="1"/>
    <col min="1795" max="1795" width="42.7109375" style="77" customWidth="1"/>
    <col min="1796" max="1796" width="4.7109375" style="77" customWidth="1"/>
    <col min="1797" max="1797" width="9.7109375" style="77" customWidth="1"/>
    <col min="1798" max="1798" width="9.85546875" style="77" customWidth="1"/>
    <col min="1799" max="1799" width="11.85546875" style="77" customWidth="1"/>
    <col min="1800" max="1800" width="11.140625" style="77" customWidth="1"/>
    <col min="1801" max="2048" width="9" style="77"/>
    <col min="2049" max="2049" width="3.28515625" style="77" customWidth="1"/>
    <col min="2050" max="2050" width="10.28515625" style="77" customWidth="1"/>
    <col min="2051" max="2051" width="42.7109375" style="77" customWidth="1"/>
    <col min="2052" max="2052" width="4.7109375" style="77" customWidth="1"/>
    <col min="2053" max="2053" width="9.7109375" style="77" customWidth="1"/>
    <col min="2054" max="2054" width="9.85546875" style="77" customWidth="1"/>
    <col min="2055" max="2055" width="11.85546875" style="77" customWidth="1"/>
    <col min="2056" max="2056" width="11.140625" style="77" customWidth="1"/>
    <col min="2057" max="2304" width="9" style="77"/>
    <col min="2305" max="2305" width="3.28515625" style="77" customWidth="1"/>
    <col min="2306" max="2306" width="10.28515625" style="77" customWidth="1"/>
    <col min="2307" max="2307" width="42.7109375" style="77" customWidth="1"/>
    <col min="2308" max="2308" width="4.7109375" style="77" customWidth="1"/>
    <col min="2309" max="2309" width="9.7109375" style="77" customWidth="1"/>
    <col min="2310" max="2310" width="9.85546875" style="77" customWidth="1"/>
    <col min="2311" max="2311" width="11.85546875" style="77" customWidth="1"/>
    <col min="2312" max="2312" width="11.140625" style="77" customWidth="1"/>
    <col min="2313" max="2560" width="9" style="77"/>
    <col min="2561" max="2561" width="3.28515625" style="77" customWidth="1"/>
    <col min="2562" max="2562" width="10.28515625" style="77" customWidth="1"/>
    <col min="2563" max="2563" width="42.7109375" style="77" customWidth="1"/>
    <col min="2564" max="2564" width="4.7109375" style="77" customWidth="1"/>
    <col min="2565" max="2565" width="9.7109375" style="77" customWidth="1"/>
    <col min="2566" max="2566" width="9.85546875" style="77" customWidth="1"/>
    <col min="2567" max="2567" width="11.85546875" style="77" customWidth="1"/>
    <col min="2568" max="2568" width="11.140625" style="77" customWidth="1"/>
    <col min="2569" max="2816" width="9" style="77"/>
    <col min="2817" max="2817" width="3.28515625" style="77" customWidth="1"/>
    <col min="2818" max="2818" width="10.28515625" style="77" customWidth="1"/>
    <col min="2819" max="2819" width="42.7109375" style="77" customWidth="1"/>
    <col min="2820" max="2820" width="4.7109375" style="77" customWidth="1"/>
    <col min="2821" max="2821" width="9.7109375" style="77" customWidth="1"/>
    <col min="2822" max="2822" width="9.85546875" style="77" customWidth="1"/>
    <col min="2823" max="2823" width="11.85546875" style="77" customWidth="1"/>
    <col min="2824" max="2824" width="11.140625" style="77" customWidth="1"/>
    <col min="2825" max="3072" width="9" style="77"/>
    <col min="3073" max="3073" width="3.28515625" style="77" customWidth="1"/>
    <col min="3074" max="3074" width="10.28515625" style="77" customWidth="1"/>
    <col min="3075" max="3075" width="42.7109375" style="77" customWidth="1"/>
    <col min="3076" max="3076" width="4.7109375" style="77" customWidth="1"/>
    <col min="3077" max="3077" width="9.7109375" style="77" customWidth="1"/>
    <col min="3078" max="3078" width="9.85546875" style="77" customWidth="1"/>
    <col min="3079" max="3079" width="11.85546875" style="77" customWidth="1"/>
    <col min="3080" max="3080" width="11.140625" style="77" customWidth="1"/>
    <col min="3081" max="3328" width="9" style="77"/>
    <col min="3329" max="3329" width="3.28515625" style="77" customWidth="1"/>
    <col min="3330" max="3330" width="10.28515625" style="77" customWidth="1"/>
    <col min="3331" max="3331" width="42.7109375" style="77" customWidth="1"/>
    <col min="3332" max="3332" width="4.7109375" style="77" customWidth="1"/>
    <col min="3333" max="3333" width="9.7109375" style="77" customWidth="1"/>
    <col min="3334" max="3334" width="9.85546875" style="77" customWidth="1"/>
    <col min="3335" max="3335" width="11.85546875" style="77" customWidth="1"/>
    <col min="3336" max="3336" width="11.140625" style="77" customWidth="1"/>
    <col min="3337" max="3584" width="9" style="77"/>
    <col min="3585" max="3585" width="3.28515625" style="77" customWidth="1"/>
    <col min="3586" max="3586" width="10.28515625" style="77" customWidth="1"/>
    <col min="3587" max="3587" width="42.7109375" style="77" customWidth="1"/>
    <col min="3588" max="3588" width="4.7109375" style="77" customWidth="1"/>
    <col min="3589" max="3589" width="9.7109375" style="77" customWidth="1"/>
    <col min="3590" max="3590" width="9.85546875" style="77" customWidth="1"/>
    <col min="3591" max="3591" width="11.85546875" style="77" customWidth="1"/>
    <col min="3592" max="3592" width="11.140625" style="77" customWidth="1"/>
    <col min="3593" max="3840" width="9" style="77"/>
    <col min="3841" max="3841" width="3.28515625" style="77" customWidth="1"/>
    <col min="3842" max="3842" width="10.28515625" style="77" customWidth="1"/>
    <col min="3843" max="3843" width="42.7109375" style="77" customWidth="1"/>
    <col min="3844" max="3844" width="4.7109375" style="77" customWidth="1"/>
    <col min="3845" max="3845" width="9.7109375" style="77" customWidth="1"/>
    <col min="3846" max="3846" width="9.85546875" style="77" customWidth="1"/>
    <col min="3847" max="3847" width="11.85546875" style="77" customWidth="1"/>
    <col min="3848" max="3848" width="11.140625" style="77" customWidth="1"/>
    <col min="3849" max="4096" width="9" style="77"/>
    <col min="4097" max="4097" width="3.28515625" style="77" customWidth="1"/>
    <col min="4098" max="4098" width="10.28515625" style="77" customWidth="1"/>
    <col min="4099" max="4099" width="42.7109375" style="77" customWidth="1"/>
    <col min="4100" max="4100" width="4.7109375" style="77" customWidth="1"/>
    <col min="4101" max="4101" width="9.7109375" style="77" customWidth="1"/>
    <col min="4102" max="4102" width="9.85546875" style="77" customWidth="1"/>
    <col min="4103" max="4103" width="11.85546875" style="77" customWidth="1"/>
    <col min="4104" max="4104" width="11.140625" style="77" customWidth="1"/>
    <col min="4105" max="4352" width="9" style="77"/>
    <col min="4353" max="4353" width="3.28515625" style="77" customWidth="1"/>
    <col min="4354" max="4354" width="10.28515625" style="77" customWidth="1"/>
    <col min="4355" max="4355" width="42.7109375" style="77" customWidth="1"/>
    <col min="4356" max="4356" width="4.7109375" style="77" customWidth="1"/>
    <col min="4357" max="4357" width="9.7109375" style="77" customWidth="1"/>
    <col min="4358" max="4358" width="9.85546875" style="77" customWidth="1"/>
    <col min="4359" max="4359" width="11.85546875" style="77" customWidth="1"/>
    <col min="4360" max="4360" width="11.140625" style="77" customWidth="1"/>
    <col min="4361" max="4608" width="9" style="77"/>
    <col min="4609" max="4609" width="3.28515625" style="77" customWidth="1"/>
    <col min="4610" max="4610" width="10.28515625" style="77" customWidth="1"/>
    <col min="4611" max="4611" width="42.7109375" style="77" customWidth="1"/>
    <col min="4612" max="4612" width="4.7109375" style="77" customWidth="1"/>
    <col min="4613" max="4613" width="9.7109375" style="77" customWidth="1"/>
    <col min="4614" max="4614" width="9.85546875" style="77" customWidth="1"/>
    <col min="4615" max="4615" width="11.85546875" style="77" customWidth="1"/>
    <col min="4616" max="4616" width="11.140625" style="77" customWidth="1"/>
    <col min="4617" max="4864" width="9" style="77"/>
    <col min="4865" max="4865" width="3.28515625" style="77" customWidth="1"/>
    <col min="4866" max="4866" width="10.28515625" style="77" customWidth="1"/>
    <col min="4867" max="4867" width="42.7109375" style="77" customWidth="1"/>
    <col min="4868" max="4868" width="4.7109375" style="77" customWidth="1"/>
    <col min="4869" max="4869" width="9.7109375" style="77" customWidth="1"/>
    <col min="4870" max="4870" width="9.85546875" style="77" customWidth="1"/>
    <col min="4871" max="4871" width="11.85546875" style="77" customWidth="1"/>
    <col min="4872" max="4872" width="11.140625" style="77" customWidth="1"/>
    <col min="4873" max="5120" width="9" style="77"/>
    <col min="5121" max="5121" width="3.28515625" style="77" customWidth="1"/>
    <col min="5122" max="5122" width="10.28515625" style="77" customWidth="1"/>
    <col min="5123" max="5123" width="42.7109375" style="77" customWidth="1"/>
    <col min="5124" max="5124" width="4.7109375" style="77" customWidth="1"/>
    <col min="5125" max="5125" width="9.7109375" style="77" customWidth="1"/>
    <col min="5126" max="5126" width="9.85546875" style="77" customWidth="1"/>
    <col min="5127" max="5127" width="11.85546875" style="77" customWidth="1"/>
    <col min="5128" max="5128" width="11.140625" style="77" customWidth="1"/>
    <col min="5129" max="5376" width="9" style="77"/>
    <col min="5377" max="5377" width="3.28515625" style="77" customWidth="1"/>
    <col min="5378" max="5378" width="10.28515625" style="77" customWidth="1"/>
    <col min="5379" max="5379" width="42.7109375" style="77" customWidth="1"/>
    <col min="5380" max="5380" width="4.7109375" style="77" customWidth="1"/>
    <col min="5381" max="5381" width="9.7109375" style="77" customWidth="1"/>
    <col min="5382" max="5382" width="9.85546875" style="77" customWidth="1"/>
    <col min="5383" max="5383" width="11.85546875" style="77" customWidth="1"/>
    <col min="5384" max="5384" width="11.140625" style="77" customWidth="1"/>
    <col min="5385" max="5632" width="9" style="77"/>
    <col min="5633" max="5633" width="3.28515625" style="77" customWidth="1"/>
    <col min="5634" max="5634" width="10.28515625" style="77" customWidth="1"/>
    <col min="5635" max="5635" width="42.7109375" style="77" customWidth="1"/>
    <col min="5636" max="5636" width="4.7109375" style="77" customWidth="1"/>
    <col min="5637" max="5637" width="9.7109375" style="77" customWidth="1"/>
    <col min="5638" max="5638" width="9.85546875" style="77" customWidth="1"/>
    <col min="5639" max="5639" width="11.85546875" style="77" customWidth="1"/>
    <col min="5640" max="5640" width="11.140625" style="77" customWidth="1"/>
    <col min="5641" max="5888" width="9" style="77"/>
    <col min="5889" max="5889" width="3.28515625" style="77" customWidth="1"/>
    <col min="5890" max="5890" width="10.28515625" style="77" customWidth="1"/>
    <col min="5891" max="5891" width="42.7109375" style="77" customWidth="1"/>
    <col min="5892" max="5892" width="4.7109375" style="77" customWidth="1"/>
    <col min="5893" max="5893" width="9.7109375" style="77" customWidth="1"/>
    <col min="5894" max="5894" width="9.85546875" style="77" customWidth="1"/>
    <col min="5895" max="5895" width="11.85546875" style="77" customWidth="1"/>
    <col min="5896" max="5896" width="11.140625" style="77" customWidth="1"/>
    <col min="5897" max="6144" width="9" style="77"/>
    <col min="6145" max="6145" width="3.28515625" style="77" customWidth="1"/>
    <col min="6146" max="6146" width="10.28515625" style="77" customWidth="1"/>
    <col min="6147" max="6147" width="42.7109375" style="77" customWidth="1"/>
    <col min="6148" max="6148" width="4.7109375" style="77" customWidth="1"/>
    <col min="6149" max="6149" width="9.7109375" style="77" customWidth="1"/>
    <col min="6150" max="6150" width="9.85546875" style="77" customWidth="1"/>
    <col min="6151" max="6151" width="11.85546875" style="77" customWidth="1"/>
    <col min="6152" max="6152" width="11.140625" style="77" customWidth="1"/>
    <col min="6153" max="6400" width="9" style="77"/>
    <col min="6401" max="6401" width="3.28515625" style="77" customWidth="1"/>
    <col min="6402" max="6402" width="10.28515625" style="77" customWidth="1"/>
    <col min="6403" max="6403" width="42.7109375" style="77" customWidth="1"/>
    <col min="6404" max="6404" width="4.7109375" style="77" customWidth="1"/>
    <col min="6405" max="6405" width="9.7109375" style="77" customWidth="1"/>
    <col min="6406" max="6406" width="9.85546875" style="77" customWidth="1"/>
    <col min="6407" max="6407" width="11.85546875" style="77" customWidth="1"/>
    <col min="6408" max="6408" width="11.140625" style="77" customWidth="1"/>
    <col min="6409" max="6656" width="9" style="77"/>
    <col min="6657" max="6657" width="3.28515625" style="77" customWidth="1"/>
    <col min="6658" max="6658" width="10.28515625" style="77" customWidth="1"/>
    <col min="6659" max="6659" width="42.7109375" style="77" customWidth="1"/>
    <col min="6660" max="6660" width="4.7109375" style="77" customWidth="1"/>
    <col min="6661" max="6661" width="9.7109375" style="77" customWidth="1"/>
    <col min="6662" max="6662" width="9.85546875" style="77" customWidth="1"/>
    <col min="6663" max="6663" width="11.85546875" style="77" customWidth="1"/>
    <col min="6664" max="6664" width="11.140625" style="77" customWidth="1"/>
    <col min="6665" max="6912" width="9" style="77"/>
    <col min="6913" max="6913" width="3.28515625" style="77" customWidth="1"/>
    <col min="6914" max="6914" width="10.28515625" style="77" customWidth="1"/>
    <col min="6915" max="6915" width="42.7109375" style="77" customWidth="1"/>
    <col min="6916" max="6916" width="4.7109375" style="77" customWidth="1"/>
    <col min="6917" max="6917" width="9.7109375" style="77" customWidth="1"/>
    <col min="6918" max="6918" width="9.85546875" style="77" customWidth="1"/>
    <col min="6919" max="6919" width="11.85546875" style="77" customWidth="1"/>
    <col min="6920" max="6920" width="11.140625" style="77" customWidth="1"/>
    <col min="6921" max="7168" width="9" style="77"/>
    <col min="7169" max="7169" width="3.28515625" style="77" customWidth="1"/>
    <col min="7170" max="7170" width="10.28515625" style="77" customWidth="1"/>
    <col min="7171" max="7171" width="42.7109375" style="77" customWidth="1"/>
    <col min="7172" max="7172" width="4.7109375" style="77" customWidth="1"/>
    <col min="7173" max="7173" width="9.7109375" style="77" customWidth="1"/>
    <col min="7174" max="7174" width="9.85546875" style="77" customWidth="1"/>
    <col min="7175" max="7175" width="11.85546875" style="77" customWidth="1"/>
    <col min="7176" max="7176" width="11.140625" style="77" customWidth="1"/>
    <col min="7177" max="7424" width="9" style="77"/>
    <col min="7425" max="7425" width="3.28515625" style="77" customWidth="1"/>
    <col min="7426" max="7426" width="10.28515625" style="77" customWidth="1"/>
    <col min="7427" max="7427" width="42.7109375" style="77" customWidth="1"/>
    <col min="7428" max="7428" width="4.7109375" style="77" customWidth="1"/>
    <col min="7429" max="7429" width="9.7109375" style="77" customWidth="1"/>
    <col min="7430" max="7430" width="9.85546875" style="77" customWidth="1"/>
    <col min="7431" max="7431" width="11.85546875" style="77" customWidth="1"/>
    <col min="7432" max="7432" width="11.140625" style="77" customWidth="1"/>
    <col min="7433" max="7680" width="9" style="77"/>
    <col min="7681" max="7681" width="3.28515625" style="77" customWidth="1"/>
    <col min="7682" max="7682" width="10.28515625" style="77" customWidth="1"/>
    <col min="7683" max="7683" width="42.7109375" style="77" customWidth="1"/>
    <col min="7684" max="7684" width="4.7109375" style="77" customWidth="1"/>
    <col min="7685" max="7685" width="9.7109375" style="77" customWidth="1"/>
    <col min="7686" max="7686" width="9.85546875" style="77" customWidth="1"/>
    <col min="7687" max="7687" width="11.85546875" style="77" customWidth="1"/>
    <col min="7688" max="7688" width="11.140625" style="77" customWidth="1"/>
    <col min="7689" max="7936" width="9" style="77"/>
    <col min="7937" max="7937" width="3.28515625" style="77" customWidth="1"/>
    <col min="7938" max="7938" width="10.28515625" style="77" customWidth="1"/>
    <col min="7939" max="7939" width="42.7109375" style="77" customWidth="1"/>
    <col min="7940" max="7940" width="4.7109375" style="77" customWidth="1"/>
    <col min="7941" max="7941" width="9.7109375" style="77" customWidth="1"/>
    <col min="7942" max="7942" width="9.85546875" style="77" customWidth="1"/>
    <col min="7943" max="7943" width="11.85546875" style="77" customWidth="1"/>
    <col min="7944" max="7944" width="11.140625" style="77" customWidth="1"/>
    <col min="7945" max="8192" width="9" style="77"/>
    <col min="8193" max="8193" width="3.28515625" style="77" customWidth="1"/>
    <col min="8194" max="8194" width="10.28515625" style="77" customWidth="1"/>
    <col min="8195" max="8195" width="42.7109375" style="77" customWidth="1"/>
    <col min="8196" max="8196" width="4.7109375" style="77" customWidth="1"/>
    <col min="8197" max="8197" width="9.7109375" style="77" customWidth="1"/>
    <col min="8198" max="8198" width="9.85546875" style="77" customWidth="1"/>
    <col min="8199" max="8199" width="11.85546875" style="77" customWidth="1"/>
    <col min="8200" max="8200" width="11.140625" style="77" customWidth="1"/>
    <col min="8201" max="8448" width="9" style="77"/>
    <col min="8449" max="8449" width="3.28515625" style="77" customWidth="1"/>
    <col min="8450" max="8450" width="10.28515625" style="77" customWidth="1"/>
    <col min="8451" max="8451" width="42.7109375" style="77" customWidth="1"/>
    <col min="8452" max="8452" width="4.7109375" style="77" customWidth="1"/>
    <col min="8453" max="8453" width="9.7109375" style="77" customWidth="1"/>
    <col min="8454" max="8454" width="9.85546875" style="77" customWidth="1"/>
    <col min="8455" max="8455" width="11.85546875" style="77" customWidth="1"/>
    <col min="8456" max="8456" width="11.140625" style="77" customWidth="1"/>
    <col min="8457" max="8704" width="9" style="77"/>
    <col min="8705" max="8705" width="3.28515625" style="77" customWidth="1"/>
    <col min="8706" max="8706" width="10.28515625" style="77" customWidth="1"/>
    <col min="8707" max="8707" width="42.7109375" style="77" customWidth="1"/>
    <col min="8708" max="8708" width="4.7109375" style="77" customWidth="1"/>
    <col min="8709" max="8709" width="9.7109375" style="77" customWidth="1"/>
    <col min="8710" max="8710" width="9.85546875" style="77" customWidth="1"/>
    <col min="8711" max="8711" width="11.85546875" style="77" customWidth="1"/>
    <col min="8712" max="8712" width="11.140625" style="77" customWidth="1"/>
    <col min="8713" max="8960" width="9" style="77"/>
    <col min="8961" max="8961" width="3.28515625" style="77" customWidth="1"/>
    <col min="8962" max="8962" width="10.28515625" style="77" customWidth="1"/>
    <col min="8963" max="8963" width="42.7109375" style="77" customWidth="1"/>
    <col min="8964" max="8964" width="4.7109375" style="77" customWidth="1"/>
    <col min="8965" max="8965" width="9.7109375" style="77" customWidth="1"/>
    <col min="8966" max="8966" width="9.85546875" style="77" customWidth="1"/>
    <col min="8967" max="8967" width="11.85546875" style="77" customWidth="1"/>
    <col min="8968" max="8968" width="11.140625" style="77" customWidth="1"/>
    <col min="8969" max="9216" width="9" style="77"/>
    <col min="9217" max="9217" width="3.28515625" style="77" customWidth="1"/>
    <col min="9218" max="9218" width="10.28515625" style="77" customWidth="1"/>
    <col min="9219" max="9219" width="42.7109375" style="77" customWidth="1"/>
    <col min="9220" max="9220" width="4.7109375" style="77" customWidth="1"/>
    <col min="9221" max="9221" width="9.7109375" style="77" customWidth="1"/>
    <col min="9222" max="9222" width="9.85546875" style="77" customWidth="1"/>
    <col min="9223" max="9223" width="11.85546875" style="77" customWidth="1"/>
    <col min="9224" max="9224" width="11.140625" style="77" customWidth="1"/>
    <col min="9225" max="9472" width="9" style="77"/>
    <col min="9473" max="9473" width="3.28515625" style="77" customWidth="1"/>
    <col min="9474" max="9474" width="10.28515625" style="77" customWidth="1"/>
    <col min="9475" max="9475" width="42.7109375" style="77" customWidth="1"/>
    <col min="9476" max="9476" width="4.7109375" style="77" customWidth="1"/>
    <col min="9477" max="9477" width="9.7109375" style="77" customWidth="1"/>
    <col min="9478" max="9478" width="9.85546875" style="77" customWidth="1"/>
    <col min="9479" max="9479" width="11.85546875" style="77" customWidth="1"/>
    <col min="9480" max="9480" width="11.140625" style="77" customWidth="1"/>
    <col min="9481" max="9728" width="9" style="77"/>
    <col min="9729" max="9729" width="3.28515625" style="77" customWidth="1"/>
    <col min="9730" max="9730" width="10.28515625" style="77" customWidth="1"/>
    <col min="9731" max="9731" width="42.7109375" style="77" customWidth="1"/>
    <col min="9732" max="9732" width="4.7109375" style="77" customWidth="1"/>
    <col min="9733" max="9733" width="9.7109375" style="77" customWidth="1"/>
    <col min="9734" max="9734" width="9.85546875" style="77" customWidth="1"/>
    <col min="9735" max="9735" width="11.85546875" style="77" customWidth="1"/>
    <col min="9736" max="9736" width="11.140625" style="77" customWidth="1"/>
    <col min="9737" max="9984" width="9" style="77"/>
    <col min="9985" max="9985" width="3.28515625" style="77" customWidth="1"/>
    <col min="9986" max="9986" width="10.28515625" style="77" customWidth="1"/>
    <col min="9987" max="9987" width="42.7109375" style="77" customWidth="1"/>
    <col min="9988" max="9988" width="4.7109375" style="77" customWidth="1"/>
    <col min="9989" max="9989" width="9.7109375" style="77" customWidth="1"/>
    <col min="9990" max="9990" width="9.85546875" style="77" customWidth="1"/>
    <col min="9991" max="9991" width="11.85546875" style="77" customWidth="1"/>
    <col min="9992" max="9992" width="11.140625" style="77" customWidth="1"/>
    <col min="9993" max="10240" width="9" style="77"/>
    <col min="10241" max="10241" width="3.28515625" style="77" customWidth="1"/>
    <col min="10242" max="10242" width="10.28515625" style="77" customWidth="1"/>
    <col min="10243" max="10243" width="42.7109375" style="77" customWidth="1"/>
    <col min="10244" max="10244" width="4.7109375" style="77" customWidth="1"/>
    <col min="10245" max="10245" width="9.7109375" style="77" customWidth="1"/>
    <col min="10246" max="10246" width="9.85546875" style="77" customWidth="1"/>
    <col min="10247" max="10247" width="11.85546875" style="77" customWidth="1"/>
    <col min="10248" max="10248" width="11.140625" style="77" customWidth="1"/>
    <col min="10249" max="10496" width="9" style="77"/>
    <col min="10497" max="10497" width="3.28515625" style="77" customWidth="1"/>
    <col min="10498" max="10498" width="10.28515625" style="77" customWidth="1"/>
    <col min="10499" max="10499" width="42.7109375" style="77" customWidth="1"/>
    <col min="10500" max="10500" width="4.7109375" style="77" customWidth="1"/>
    <col min="10501" max="10501" width="9.7109375" style="77" customWidth="1"/>
    <col min="10502" max="10502" width="9.85546875" style="77" customWidth="1"/>
    <col min="10503" max="10503" width="11.85546875" style="77" customWidth="1"/>
    <col min="10504" max="10504" width="11.140625" style="77" customWidth="1"/>
    <col min="10505" max="10752" width="9" style="77"/>
    <col min="10753" max="10753" width="3.28515625" style="77" customWidth="1"/>
    <col min="10754" max="10754" width="10.28515625" style="77" customWidth="1"/>
    <col min="10755" max="10755" width="42.7109375" style="77" customWidth="1"/>
    <col min="10756" max="10756" width="4.7109375" style="77" customWidth="1"/>
    <col min="10757" max="10757" width="9.7109375" style="77" customWidth="1"/>
    <col min="10758" max="10758" width="9.85546875" style="77" customWidth="1"/>
    <col min="10759" max="10759" width="11.85546875" style="77" customWidth="1"/>
    <col min="10760" max="10760" width="11.140625" style="77" customWidth="1"/>
    <col min="10761" max="11008" width="9" style="77"/>
    <col min="11009" max="11009" width="3.28515625" style="77" customWidth="1"/>
    <col min="11010" max="11010" width="10.28515625" style="77" customWidth="1"/>
    <col min="11011" max="11011" width="42.7109375" style="77" customWidth="1"/>
    <col min="11012" max="11012" width="4.7109375" style="77" customWidth="1"/>
    <col min="11013" max="11013" width="9.7109375" style="77" customWidth="1"/>
    <col min="11014" max="11014" width="9.85546875" style="77" customWidth="1"/>
    <col min="11015" max="11015" width="11.85546875" style="77" customWidth="1"/>
    <col min="11016" max="11016" width="11.140625" style="77" customWidth="1"/>
    <col min="11017" max="11264" width="9" style="77"/>
    <col min="11265" max="11265" width="3.28515625" style="77" customWidth="1"/>
    <col min="11266" max="11266" width="10.28515625" style="77" customWidth="1"/>
    <col min="11267" max="11267" width="42.7109375" style="77" customWidth="1"/>
    <col min="11268" max="11268" width="4.7109375" style="77" customWidth="1"/>
    <col min="11269" max="11269" width="9.7109375" style="77" customWidth="1"/>
    <col min="11270" max="11270" width="9.85546875" style="77" customWidth="1"/>
    <col min="11271" max="11271" width="11.85546875" style="77" customWidth="1"/>
    <col min="11272" max="11272" width="11.140625" style="77" customWidth="1"/>
    <col min="11273" max="11520" width="9" style="77"/>
    <col min="11521" max="11521" width="3.28515625" style="77" customWidth="1"/>
    <col min="11522" max="11522" width="10.28515625" style="77" customWidth="1"/>
    <col min="11523" max="11523" width="42.7109375" style="77" customWidth="1"/>
    <col min="11524" max="11524" width="4.7109375" style="77" customWidth="1"/>
    <col min="11525" max="11525" width="9.7109375" style="77" customWidth="1"/>
    <col min="11526" max="11526" width="9.85546875" style="77" customWidth="1"/>
    <col min="11527" max="11527" width="11.85546875" style="77" customWidth="1"/>
    <col min="11528" max="11528" width="11.140625" style="77" customWidth="1"/>
    <col min="11529" max="11776" width="9" style="77"/>
    <col min="11777" max="11777" width="3.28515625" style="77" customWidth="1"/>
    <col min="11778" max="11778" width="10.28515625" style="77" customWidth="1"/>
    <col min="11779" max="11779" width="42.7109375" style="77" customWidth="1"/>
    <col min="11780" max="11780" width="4.7109375" style="77" customWidth="1"/>
    <col min="11781" max="11781" width="9.7109375" style="77" customWidth="1"/>
    <col min="11782" max="11782" width="9.85546875" style="77" customWidth="1"/>
    <col min="11783" max="11783" width="11.85546875" style="77" customWidth="1"/>
    <col min="11784" max="11784" width="11.140625" style="77" customWidth="1"/>
    <col min="11785" max="12032" width="9" style="77"/>
    <col min="12033" max="12033" width="3.28515625" style="77" customWidth="1"/>
    <col min="12034" max="12034" width="10.28515625" style="77" customWidth="1"/>
    <col min="12035" max="12035" width="42.7109375" style="77" customWidth="1"/>
    <col min="12036" max="12036" width="4.7109375" style="77" customWidth="1"/>
    <col min="12037" max="12037" width="9.7109375" style="77" customWidth="1"/>
    <col min="12038" max="12038" width="9.85546875" style="77" customWidth="1"/>
    <col min="12039" max="12039" width="11.85546875" style="77" customWidth="1"/>
    <col min="12040" max="12040" width="11.140625" style="77" customWidth="1"/>
    <col min="12041" max="12288" width="9" style="77"/>
    <col min="12289" max="12289" width="3.28515625" style="77" customWidth="1"/>
    <col min="12290" max="12290" width="10.28515625" style="77" customWidth="1"/>
    <col min="12291" max="12291" width="42.7109375" style="77" customWidth="1"/>
    <col min="12292" max="12292" width="4.7109375" style="77" customWidth="1"/>
    <col min="12293" max="12293" width="9.7109375" style="77" customWidth="1"/>
    <col min="12294" max="12294" width="9.85546875" style="77" customWidth="1"/>
    <col min="12295" max="12295" width="11.85546875" style="77" customWidth="1"/>
    <col min="12296" max="12296" width="11.140625" style="77" customWidth="1"/>
    <col min="12297" max="12544" width="9" style="77"/>
    <col min="12545" max="12545" width="3.28515625" style="77" customWidth="1"/>
    <col min="12546" max="12546" width="10.28515625" style="77" customWidth="1"/>
    <col min="12547" max="12547" width="42.7109375" style="77" customWidth="1"/>
    <col min="12548" max="12548" width="4.7109375" style="77" customWidth="1"/>
    <col min="12549" max="12549" width="9.7109375" style="77" customWidth="1"/>
    <col min="12550" max="12550" width="9.85546875" style="77" customWidth="1"/>
    <col min="12551" max="12551" width="11.85546875" style="77" customWidth="1"/>
    <col min="12552" max="12552" width="11.140625" style="77" customWidth="1"/>
    <col min="12553" max="12800" width="9" style="77"/>
    <col min="12801" max="12801" width="3.28515625" style="77" customWidth="1"/>
    <col min="12802" max="12802" width="10.28515625" style="77" customWidth="1"/>
    <col min="12803" max="12803" width="42.7109375" style="77" customWidth="1"/>
    <col min="12804" max="12804" width="4.7109375" style="77" customWidth="1"/>
    <col min="12805" max="12805" width="9.7109375" style="77" customWidth="1"/>
    <col min="12806" max="12806" width="9.85546875" style="77" customWidth="1"/>
    <col min="12807" max="12807" width="11.85546875" style="77" customWidth="1"/>
    <col min="12808" max="12808" width="11.140625" style="77" customWidth="1"/>
    <col min="12809" max="13056" width="9" style="77"/>
    <col min="13057" max="13057" width="3.28515625" style="77" customWidth="1"/>
    <col min="13058" max="13058" width="10.28515625" style="77" customWidth="1"/>
    <col min="13059" max="13059" width="42.7109375" style="77" customWidth="1"/>
    <col min="13060" max="13060" width="4.7109375" style="77" customWidth="1"/>
    <col min="13061" max="13061" width="9.7109375" style="77" customWidth="1"/>
    <col min="13062" max="13062" width="9.85546875" style="77" customWidth="1"/>
    <col min="13063" max="13063" width="11.85546875" style="77" customWidth="1"/>
    <col min="13064" max="13064" width="11.140625" style="77" customWidth="1"/>
    <col min="13065" max="13312" width="9" style="77"/>
    <col min="13313" max="13313" width="3.28515625" style="77" customWidth="1"/>
    <col min="13314" max="13314" width="10.28515625" style="77" customWidth="1"/>
    <col min="13315" max="13315" width="42.7109375" style="77" customWidth="1"/>
    <col min="13316" max="13316" width="4.7109375" style="77" customWidth="1"/>
    <col min="13317" max="13317" width="9.7109375" style="77" customWidth="1"/>
    <col min="13318" max="13318" width="9.85546875" style="77" customWidth="1"/>
    <col min="13319" max="13319" width="11.85546875" style="77" customWidth="1"/>
    <col min="13320" max="13320" width="11.140625" style="77" customWidth="1"/>
    <col min="13321" max="13568" width="9" style="77"/>
    <col min="13569" max="13569" width="3.28515625" style="77" customWidth="1"/>
    <col min="13570" max="13570" width="10.28515625" style="77" customWidth="1"/>
    <col min="13571" max="13571" width="42.7109375" style="77" customWidth="1"/>
    <col min="13572" max="13572" width="4.7109375" style="77" customWidth="1"/>
    <col min="13573" max="13573" width="9.7109375" style="77" customWidth="1"/>
    <col min="13574" max="13574" width="9.85546875" style="77" customWidth="1"/>
    <col min="13575" max="13575" width="11.85546875" style="77" customWidth="1"/>
    <col min="13576" max="13576" width="11.140625" style="77" customWidth="1"/>
    <col min="13577" max="13824" width="9" style="77"/>
    <col min="13825" max="13825" width="3.28515625" style="77" customWidth="1"/>
    <col min="13826" max="13826" width="10.28515625" style="77" customWidth="1"/>
    <col min="13827" max="13827" width="42.7109375" style="77" customWidth="1"/>
    <col min="13828" max="13828" width="4.7109375" style="77" customWidth="1"/>
    <col min="13829" max="13829" width="9.7109375" style="77" customWidth="1"/>
    <col min="13830" max="13830" width="9.85546875" style="77" customWidth="1"/>
    <col min="13831" max="13831" width="11.85546875" style="77" customWidth="1"/>
    <col min="13832" max="13832" width="11.140625" style="77" customWidth="1"/>
    <col min="13833" max="14080" width="9" style="77"/>
    <col min="14081" max="14081" width="3.28515625" style="77" customWidth="1"/>
    <col min="14082" max="14082" width="10.28515625" style="77" customWidth="1"/>
    <col min="14083" max="14083" width="42.7109375" style="77" customWidth="1"/>
    <col min="14084" max="14084" width="4.7109375" style="77" customWidth="1"/>
    <col min="14085" max="14085" width="9.7109375" style="77" customWidth="1"/>
    <col min="14086" max="14086" width="9.85546875" style="77" customWidth="1"/>
    <col min="14087" max="14087" width="11.85546875" style="77" customWidth="1"/>
    <col min="14088" max="14088" width="11.140625" style="77" customWidth="1"/>
    <col min="14089" max="14336" width="9" style="77"/>
    <col min="14337" max="14337" width="3.28515625" style="77" customWidth="1"/>
    <col min="14338" max="14338" width="10.28515625" style="77" customWidth="1"/>
    <col min="14339" max="14339" width="42.7109375" style="77" customWidth="1"/>
    <col min="14340" max="14340" width="4.7109375" style="77" customWidth="1"/>
    <col min="14341" max="14341" width="9.7109375" style="77" customWidth="1"/>
    <col min="14342" max="14342" width="9.85546875" style="77" customWidth="1"/>
    <col min="14343" max="14343" width="11.85546875" style="77" customWidth="1"/>
    <col min="14344" max="14344" width="11.140625" style="77" customWidth="1"/>
    <col min="14345" max="14592" width="9" style="77"/>
    <col min="14593" max="14593" width="3.28515625" style="77" customWidth="1"/>
    <col min="14594" max="14594" width="10.28515625" style="77" customWidth="1"/>
    <col min="14595" max="14595" width="42.7109375" style="77" customWidth="1"/>
    <col min="14596" max="14596" width="4.7109375" style="77" customWidth="1"/>
    <col min="14597" max="14597" width="9.7109375" style="77" customWidth="1"/>
    <col min="14598" max="14598" width="9.85546875" style="77" customWidth="1"/>
    <col min="14599" max="14599" width="11.85546875" style="77" customWidth="1"/>
    <col min="14600" max="14600" width="11.140625" style="77" customWidth="1"/>
    <col min="14601" max="14848" width="9" style="77"/>
    <col min="14849" max="14849" width="3.28515625" style="77" customWidth="1"/>
    <col min="14850" max="14850" width="10.28515625" style="77" customWidth="1"/>
    <col min="14851" max="14851" width="42.7109375" style="77" customWidth="1"/>
    <col min="14852" max="14852" width="4.7109375" style="77" customWidth="1"/>
    <col min="14853" max="14853" width="9.7109375" style="77" customWidth="1"/>
    <col min="14854" max="14854" width="9.85546875" style="77" customWidth="1"/>
    <col min="14855" max="14855" width="11.85546875" style="77" customWidth="1"/>
    <col min="14856" max="14856" width="11.140625" style="77" customWidth="1"/>
    <col min="14857" max="15104" width="9" style="77"/>
    <col min="15105" max="15105" width="3.28515625" style="77" customWidth="1"/>
    <col min="15106" max="15106" width="10.28515625" style="77" customWidth="1"/>
    <col min="15107" max="15107" width="42.7109375" style="77" customWidth="1"/>
    <col min="15108" max="15108" width="4.7109375" style="77" customWidth="1"/>
    <col min="15109" max="15109" width="9.7109375" style="77" customWidth="1"/>
    <col min="15110" max="15110" width="9.85546875" style="77" customWidth="1"/>
    <col min="15111" max="15111" width="11.85546875" style="77" customWidth="1"/>
    <col min="15112" max="15112" width="11.140625" style="77" customWidth="1"/>
    <col min="15113" max="15360" width="9" style="77"/>
    <col min="15361" max="15361" width="3.28515625" style="77" customWidth="1"/>
    <col min="15362" max="15362" width="10.28515625" style="77" customWidth="1"/>
    <col min="15363" max="15363" width="42.7109375" style="77" customWidth="1"/>
    <col min="15364" max="15364" width="4.7109375" style="77" customWidth="1"/>
    <col min="15365" max="15365" width="9.7109375" style="77" customWidth="1"/>
    <col min="15366" max="15366" width="9.85546875" style="77" customWidth="1"/>
    <col min="15367" max="15367" width="11.85546875" style="77" customWidth="1"/>
    <col min="15368" max="15368" width="11.140625" style="77" customWidth="1"/>
    <col min="15369" max="15616" width="9" style="77"/>
    <col min="15617" max="15617" width="3.28515625" style="77" customWidth="1"/>
    <col min="15618" max="15618" width="10.28515625" style="77" customWidth="1"/>
    <col min="15619" max="15619" width="42.7109375" style="77" customWidth="1"/>
    <col min="15620" max="15620" width="4.7109375" style="77" customWidth="1"/>
    <col min="15621" max="15621" width="9.7109375" style="77" customWidth="1"/>
    <col min="15622" max="15622" width="9.85546875" style="77" customWidth="1"/>
    <col min="15623" max="15623" width="11.85546875" style="77" customWidth="1"/>
    <col min="15624" max="15624" width="11.140625" style="77" customWidth="1"/>
    <col min="15625" max="15872" width="9" style="77"/>
    <col min="15873" max="15873" width="3.28515625" style="77" customWidth="1"/>
    <col min="15874" max="15874" width="10.28515625" style="77" customWidth="1"/>
    <col min="15875" max="15875" width="42.7109375" style="77" customWidth="1"/>
    <col min="15876" max="15876" width="4.7109375" style="77" customWidth="1"/>
    <col min="15877" max="15877" width="9.7109375" style="77" customWidth="1"/>
    <col min="15878" max="15878" width="9.85546875" style="77" customWidth="1"/>
    <col min="15879" max="15879" width="11.85546875" style="77" customWidth="1"/>
    <col min="15880" max="15880" width="11.140625" style="77" customWidth="1"/>
    <col min="15881" max="16128" width="9" style="77"/>
    <col min="16129" max="16129" width="3.28515625" style="77" customWidth="1"/>
    <col min="16130" max="16130" width="10.28515625" style="77" customWidth="1"/>
    <col min="16131" max="16131" width="42.7109375" style="77" customWidth="1"/>
    <col min="16132" max="16132" width="4.7109375" style="77" customWidth="1"/>
    <col min="16133" max="16133" width="9.7109375" style="77" customWidth="1"/>
    <col min="16134" max="16134" width="9.85546875" style="77" customWidth="1"/>
    <col min="16135" max="16135" width="11.85546875" style="77" customWidth="1"/>
    <col min="16136" max="16136" width="11.140625" style="77" customWidth="1"/>
    <col min="16137" max="16384" width="9" style="77"/>
  </cols>
  <sheetData>
    <row r="1" spans="1:8" s="40" customFormat="1" ht="17.25" customHeight="1">
      <c r="A1" s="38" t="s">
        <v>15</v>
      </c>
      <c r="B1" s="39"/>
      <c r="C1" s="39"/>
      <c r="D1" s="39"/>
      <c r="E1" s="39"/>
      <c r="F1" s="39"/>
      <c r="G1" s="39"/>
      <c r="H1" s="39"/>
    </row>
    <row r="2" spans="1:8" s="40" customFormat="1" ht="12.75" customHeight="1">
      <c r="A2" s="41" t="s">
        <v>16</v>
      </c>
      <c r="B2" s="39"/>
      <c r="C2" s="39"/>
      <c r="D2" s="39"/>
      <c r="E2" s="39"/>
      <c r="F2" s="39"/>
      <c r="G2" s="39"/>
      <c r="H2" s="39"/>
    </row>
    <row r="3" spans="1:8" s="40" customFormat="1" ht="12.75" customHeight="1">
      <c r="A3" s="41" t="s">
        <v>125</v>
      </c>
      <c r="B3" s="39"/>
      <c r="C3" s="39"/>
      <c r="D3" s="39"/>
      <c r="E3" s="42" t="s">
        <v>18</v>
      </c>
      <c r="F3" s="39"/>
      <c r="G3" s="39"/>
      <c r="H3" s="39"/>
    </row>
    <row r="4" spans="1:8" s="40" customFormat="1" ht="12.75" customHeight="1">
      <c r="A4" s="41"/>
      <c r="B4" s="39"/>
      <c r="C4" s="41"/>
      <c r="D4" s="39"/>
      <c r="E4" s="42" t="s">
        <v>19</v>
      </c>
      <c r="F4" s="39"/>
      <c r="G4" s="39"/>
      <c r="H4" s="39"/>
    </row>
    <row r="5" spans="1:8" s="40" customFormat="1" ht="12.75" customHeight="1">
      <c r="A5" s="42" t="s">
        <v>20</v>
      </c>
      <c r="B5" s="39"/>
      <c r="C5" s="39"/>
      <c r="D5" s="39"/>
      <c r="E5" s="42" t="s">
        <v>72</v>
      </c>
      <c r="F5" s="39"/>
      <c r="G5" s="39"/>
      <c r="H5" s="39"/>
    </row>
    <row r="6" spans="1:8" s="40" customFormat="1" ht="12.75" customHeight="1">
      <c r="A6" s="42" t="s">
        <v>22</v>
      </c>
      <c r="B6" s="39"/>
      <c r="C6" s="39"/>
      <c r="D6" s="39"/>
      <c r="E6" s="42" t="s">
        <v>73</v>
      </c>
      <c r="F6" s="39"/>
      <c r="G6" s="39"/>
      <c r="H6" s="39"/>
    </row>
    <row r="7" spans="1:8" s="40" customFormat="1" ht="6" customHeight="1" thickBot="1">
      <c r="A7" s="39"/>
      <c r="B7" s="39"/>
      <c r="C7" s="39"/>
      <c r="D7" s="39"/>
      <c r="E7" s="39"/>
      <c r="F7" s="39"/>
      <c r="G7" s="39"/>
      <c r="H7" s="39"/>
    </row>
    <row r="8" spans="1:8" s="40" customFormat="1" ht="28.5" customHeight="1" thickBot="1">
      <c r="A8" s="43" t="s">
        <v>1</v>
      </c>
      <c r="B8" s="43" t="s">
        <v>3</v>
      </c>
      <c r="C8" s="43" t="s">
        <v>24</v>
      </c>
      <c r="D8" s="43" t="s">
        <v>4</v>
      </c>
      <c r="E8" s="43" t="s">
        <v>5</v>
      </c>
      <c r="F8" s="43" t="s">
        <v>6</v>
      </c>
      <c r="G8" s="43" t="s">
        <v>25</v>
      </c>
      <c r="H8" s="43" t="s">
        <v>26</v>
      </c>
    </row>
    <row r="9" spans="1:8" s="40" customFormat="1" ht="12.75" customHeight="1" thickBot="1">
      <c r="A9" s="43" t="s">
        <v>27</v>
      </c>
      <c r="B9" s="43" t="s">
        <v>28</v>
      </c>
      <c r="C9" s="43" t="s">
        <v>29</v>
      </c>
      <c r="D9" s="43" t="s">
        <v>30</v>
      </c>
      <c r="E9" s="43" t="s">
        <v>31</v>
      </c>
      <c r="F9" s="43" t="s">
        <v>32</v>
      </c>
      <c r="G9" s="43" t="s">
        <v>33</v>
      </c>
      <c r="H9" s="43" t="s">
        <v>34</v>
      </c>
    </row>
    <row r="10" spans="1:8" s="40" customFormat="1" ht="9.75" customHeight="1">
      <c r="A10" s="44"/>
      <c r="B10" s="44"/>
      <c r="C10" s="44"/>
      <c r="D10" s="44"/>
      <c r="E10" s="44"/>
      <c r="F10" s="44"/>
      <c r="G10" s="44"/>
      <c r="H10" s="44"/>
    </row>
    <row r="11" spans="1:8" s="40" customFormat="1" ht="21" customHeight="1">
      <c r="A11" s="45"/>
      <c r="B11" s="46" t="s">
        <v>35</v>
      </c>
      <c r="C11" s="46" t="s">
        <v>36</v>
      </c>
      <c r="D11" s="46"/>
      <c r="E11" s="47"/>
      <c r="F11" s="48"/>
      <c r="G11" s="48">
        <f>G12+G15+G20+G29</f>
        <v>0</v>
      </c>
      <c r="H11" s="47">
        <v>2.7546816999999999</v>
      </c>
    </row>
    <row r="12" spans="1:8" s="40" customFormat="1" ht="21" customHeight="1" thickBot="1">
      <c r="A12" s="45"/>
      <c r="B12" s="46" t="s">
        <v>29</v>
      </c>
      <c r="C12" s="46" t="s">
        <v>126</v>
      </c>
      <c r="D12" s="46"/>
      <c r="E12" s="47"/>
      <c r="F12" s="48"/>
      <c r="G12" s="48">
        <f>(G13+G14)</f>
        <v>0</v>
      </c>
      <c r="H12" s="47">
        <v>1.5549367000000001</v>
      </c>
    </row>
    <row r="13" spans="1:8" s="40" customFormat="1" ht="24" customHeight="1" thickBot="1">
      <c r="A13" s="64">
        <v>1</v>
      </c>
      <c r="B13" s="65" t="s">
        <v>127</v>
      </c>
      <c r="C13" s="65" t="s">
        <v>128</v>
      </c>
      <c r="D13" s="65" t="s">
        <v>8</v>
      </c>
      <c r="E13" s="66">
        <v>31.5</v>
      </c>
      <c r="F13" s="67"/>
      <c r="G13" s="67">
        <f>E13*F13</f>
        <v>0</v>
      </c>
      <c r="H13" s="68">
        <v>0</v>
      </c>
    </row>
    <row r="14" spans="1:8" s="40" customFormat="1" ht="13.5" customHeight="1" thickBot="1">
      <c r="A14" s="81">
        <v>2</v>
      </c>
      <c r="B14" s="82" t="s">
        <v>129</v>
      </c>
      <c r="C14" s="82" t="s">
        <v>130</v>
      </c>
      <c r="D14" s="82" t="s">
        <v>106</v>
      </c>
      <c r="E14" s="83">
        <v>43.313000000000002</v>
      </c>
      <c r="F14" s="84"/>
      <c r="G14" s="84">
        <f>E14*F14</f>
        <v>0</v>
      </c>
      <c r="H14" s="85">
        <v>1.5549367000000001</v>
      </c>
    </row>
    <row r="15" spans="1:8" s="40" customFormat="1" ht="21" customHeight="1" thickBot="1">
      <c r="A15" s="45"/>
      <c r="B15" s="46" t="s">
        <v>32</v>
      </c>
      <c r="C15" s="46" t="s">
        <v>37</v>
      </c>
      <c r="D15" s="46"/>
      <c r="E15" s="47"/>
      <c r="F15" s="48"/>
      <c r="G15" s="48">
        <f>(G16+G17+G18+G19)</f>
        <v>0</v>
      </c>
      <c r="H15" s="47">
        <v>1.1997450000000001</v>
      </c>
    </row>
    <row r="16" spans="1:8" s="40" customFormat="1" ht="24" customHeight="1" thickBot="1">
      <c r="A16" s="49">
        <v>3</v>
      </c>
      <c r="B16" s="50" t="s">
        <v>84</v>
      </c>
      <c r="C16" s="50" t="s">
        <v>85</v>
      </c>
      <c r="D16" s="50" t="s">
        <v>14</v>
      </c>
      <c r="E16" s="51">
        <v>56.7</v>
      </c>
      <c r="F16" s="52"/>
      <c r="G16" s="52">
        <f>E16*F16</f>
        <v>0</v>
      </c>
      <c r="H16" s="53">
        <v>3.4020000000000002E-2</v>
      </c>
    </row>
    <row r="17" spans="1:8" s="40" customFormat="1" ht="24" customHeight="1" thickBot="1">
      <c r="A17" s="54">
        <v>4</v>
      </c>
      <c r="B17" s="55" t="s">
        <v>131</v>
      </c>
      <c r="C17" s="55" t="s">
        <v>132</v>
      </c>
      <c r="D17" s="55" t="s">
        <v>14</v>
      </c>
      <c r="E17" s="56">
        <v>86.37</v>
      </c>
      <c r="F17" s="57"/>
      <c r="G17" s="52">
        <f t="shared" ref="G17:G19" si="0">E17*F17</f>
        <v>0</v>
      </c>
      <c r="H17" s="58">
        <v>0.23319899999999999</v>
      </c>
    </row>
    <row r="18" spans="1:8" s="40" customFormat="1" ht="13.5" customHeight="1" thickBot="1">
      <c r="A18" s="54">
        <v>5</v>
      </c>
      <c r="B18" s="55" t="s">
        <v>133</v>
      </c>
      <c r="C18" s="55" t="s">
        <v>134</v>
      </c>
      <c r="D18" s="55" t="s">
        <v>14</v>
      </c>
      <c r="E18" s="56">
        <v>86.37</v>
      </c>
      <c r="F18" s="57"/>
      <c r="G18" s="52">
        <f t="shared" si="0"/>
        <v>0</v>
      </c>
      <c r="H18" s="58">
        <v>0</v>
      </c>
    </row>
    <row r="19" spans="1:8" s="40" customFormat="1" ht="13.5" customHeight="1" thickBot="1">
      <c r="A19" s="59">
        <v>15</v>
      </c>
      <c r="B19" s="60" t="s">
        <v>135</v>
      </c>
      <c r="C19" s="60" t="s">
        <v>136</v>
      </c>
      <c r="D19" s="60" t="s">
        <v>14</v>
      </c>
      <c r="E19" s="61">
        <v>9.4499999999999993</v>
      </c>
      <c r="F19" s="62"/>
      <c r="G19" s="52">
        <f t="shared" si="0"/>
        <v>0</v>
      </c>
      <c r="H19" s="63">
        <v>0.93252599999999997</v>
      </c>
    </row>
    <row r="20" spans="1:8" s="40" customFormat="1" ht="21" customHeight="1" thickBot="1">
      <c r="A20" s="45"/>
      <c r="B20" s="46" t="s">
        <v>44</v>
      </c>
      <c r="C20" s="46" t="s">
        <v>45</v>
      </c>
      <c r="D20" s="46"/>
      <c r="E20" s="47"/>
      <c r="F20" s="48"/>
      <c r="G20" s="48">
        <f>SUM(G21:G28)</f>
        <v>0</v>
      </c>
      <c r="H20" s="47">
        <v>0</v>
      </c>
    </row>
    <row r="21" spans="1:8" s="40" customFormat="1" ht="24" customHeight="1" thickBot="1">
      <c r="A21" s="49">
        <v>6</v>
      </c>
      <c r="B21" s="50" t="s">
        <v>137</v>
      </c>
      <c r="C21" s="50" t="s">
        <v>138</v>
      </c>
      <c r="D21" s="50" t="s">
        <v>139</v>
      </c>
      <c r="E21" s="51">
        <v>0.94499999999999995</v>
      </c>
      <c r="F21" s="52"/>
      <c r="G21" s="52">
        <f>E21*F21</f>
        <v>0</v>
      </c>
      <c r="H21" s="53">
        <v>0</v>
      </c>
    </row>
    <row r="22" spans="1:8" s="40" customFormat="1" ht="24" customHeight="1" thickBot="1">
      <c r="A22" s="54">
        <v>7</v>
      </c>
      <c r="B22" s="55" t="s">
        <v>140</v>
      </c>
      <c r="C22" s="55" t="s">
        <v>141</v>
      </c>
      <c r="D22" s="55" t="s">
        <v>14</v>
      </c>
      <c r="E22" s="56">
        <v>29.67</v>
      </c>
      <c r="F22" s="57"/>
      <c r="G22" s="52">
        <f t="shared" ref="G22:G28" si="1">E22*F22</f>
        <v>0</v>
      </c>
      <c r="H22" s="58">
        <v>0</v>
      </c>
    </row>
    <row r="23" spans="1:8" s="40" customFormat="1" ht="24" customHeight="1" thickBot="1">
      <c r="A23" s="54">
        <v>8</v>
      </c>
      <c r="B23" s="55" t="s">
        <v>142</v>
      </c>
      <c r="C23" s="55" t="s">
        <v>143</v>
      </c>
      <c r="D23" s="55" t="s">
        <v>14</v>
      </c>
      <c r="E23" s="56">
        <v>56.7</v>
      </c>
      <c r="F23" s="57"/>
      <c r="G23" s="52">
        <f t="shared" si="1"/>
        <v>0</v>
      </c>
      <c r="H23" s="58">
        <v>0</v>
      </c>
    </row>
    <row r="24" spans="1:8" s="40" customFormat="1" ht="13.5" customHeight="1" thickBot="1">
      <c r="A24" s="54">
        <v>9</v>
      </c>
      <c r="B24" s="55" t="s">
        <v>48</v>
      </c>
      <c r="C24" s="55" t="s">
        <v>49</v>
      </c>
      <c r="D24" s="55" t="s">
        <v>14</v>
      </c>
      <c r="E24" s="56">
        <v>29.67</v>
      </c>
      <c r="F24" s="57"/>
      <c r="G24" s="52">
        <f t="shared" si="1"/>
        <v>0</v>
      </c>
      <c r="H24" s="58">
        <v>0</v>
      </c>
    </row>
    <row r="25" spans="1:8" s="40" customFormat="1" ht="24" customHeight="1" thickBot="1">
      <c r="A25" s="54">
        <v>10</v>
      </c>
      <c r="B25" s="55" t="s">
        <v>53</v>
      </c>
      <c r="C25" s="55" t="s">
        <v>54</v>
      </c>
      <c r="D25" s="55" t="s">
        <v>52</v>
      </c>
      <c r="E25" s="56">
        <v>6.9619999999999997</v>
      </c>
      <c r="F25" s="57"/>
      <c r="G25" s="52">
        <f t="shared" si="1"/>
        <v>0</v>
      </c>
      <c r="H25" s="58">
        <v>0</v>
      </c>
    </row>
    <row r="26" spans="1:8" s="40" customFormat="1" ht="24" customHeight="1" thickBot="1">
      <c r="A26" s="54">
        <v>11</v>
      </c>
      <c r="B26" s="55" t="s">
        <v>55</v>
      </c>
      <c r="C26" s="55" t="s">
        <v>56</v>
      </c>
      <c r="D26" s="55" t="s">
        <v>52</v>
      </c>
      <c r="E26" s="56">
        <v>69.62</v>
      </c>
      <c r="F26" s="57"/>
      <c r="G26" s="52">
        <f t="shared" si="1"/>
        <v>0</v>
      </c>
      <c r="H26" s="58">
        <v>0</v>
      </c>
    </row>
    <row r="27" spans="1:8" s="40" customFormat="1" ht="24" customHeight="1" thickBot="1">
      <c r="A27" s="54">
        <v>12</v>
      </c>
      <c r="B27" s="55" t="s">
        <v>50</v>
      </c>
      <c r="C27" s="55" t="s">
        <v>51</v>
      </c>
      <c r="D27" s="55" t="s">
        <v>52</v>
      </c>
      <c r="E27" s="56">
        <v>6.9619999999999997</v>
      </c>
      <c r="F27" s="57"/>
      <c r="G27" s="52">
        <f t="shared" si="1"/>
        <v>0</v>
      </c>
      <c r="H27" s="58">
        <v>0</v>
      </c>
    </row>
    <row r="28" spans="1:8" s="40" customFormat="1" ht="24" customHeight="1" thickBot="1">
      <c r="A28" s="59">
        <v>13</v>
      </c>
      <c r="B28" s="60" t="s">
        <v>57</v>
      </c>
      <c r="C28" s="60" t="s">
        <v>58</v>
      </c>
      <c r="D28" s="60" t="s">
        <v>52</v>
      </c>
      <c r="E28" s="61">
        <v>6.9619999999999997</v>
      </c>
      <c r="F28" s="62"/>
      <c r="G28" s="52">
        <f t="shared" si="1"/>
        <v>0</v>
      </c>
      <c r="H28" s="63">
        <v>0</v>
      </c>
    </row>
    <row r="29" spans="1:8" s="40" customFormat="1" ht="21" customHeight="1" thickBot="1">
      <c r="A29" s="45"/>
      <c r="B29" s="46" t="s">
        <v>59</v>
      </c>
      <c r="C29" s="46" t="s">
        <v>60</v>
      </c>
      <c r="D29" s="46"/>
      <c r="E29" s="47"/>
      <c r="F29" s="48"/>
      <c r="G29" s="48">
        <f>G30</f>
        <v>0</v>
      </c>
      <c r="H29" s="47">
        <v>0</v>
      </c>
    </row>
    <row r="30" spans="1:8" s="40" customFormat="1" ht="13.5" customHeight="1" thickBot="1">
      <c r="A30" s="64">
        <v>14</v>
      </c>
      <c r="B30" s="65" t="s">
        <v>61</v>
      </c>
      <c r="C30" s="65" t="s">
        <v>62</v>
      </c>
      <c r="D30" s="65" t="s">
        <v>52</v>
      </c>
      <c r="E30" s="66">
        <v>2.7549999999999999</v>
      </c>
      <c r="F30" s="67"/>
      <c r="G30" s="67">
        <f>E30*F30</f>
        <v>0</v>
      </c>
      <c r="H30" s="68">
        <v>0</v>
      </c>
    </row>
    <row r="31" spans="1:8" s="40" customFormat="1" ht="21" customHeight="1">
      <c r="A31" s="69"/>
      <c r="B31" s="70"/>
      <c r="C31" s="70" t="s">
        <v>63</v>
      </c>
      <c r="D31" s="70"/>
      <c r="E31" s="71"/>
      <c r="F31" s="72"/>
      <c r="G31" s="72">
        <f>G11</f>
        <v>0</v>
      </c>
      <c r="H31" s="71">
        <v>2.7546816999999999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Fasáda_rekap.</vt:lpstr>
      <vt:lpstr>Fasáda - boční str.</vt:lpstr>
      <vt:lpstr>Fasáda_průčelí ulice</vt:lpstr>
      <vt:lpstr>Fasáda_dvůr</vt:lpstr>
      <vt:lpstr>Zahradní zeď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2012-08-31T09:40:04Z</dcterms:modified>
</cp:coreProperties>
</file>